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186.233.80.52\smop$\_ACERVO TÉCNICO_\EDUCAÇÃO E CULTURA\CEMEI\CEMEI Amélia Meirelles Botta\Reforma_2023\Elaboração documentos Leonardo\CD\"/>
    </mc:Choice>
  </mc:AlternateContent>
  <xr:revisionPtr revIDLastSave="0" documentId="13_ncr:1_{1C501DD7-1622-480B-9B62-4A97D6ACB3D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rçamento" sheetId="1" r:id="rId1"/>
    <sheet name="Cronograma" sheetId="2" r:id="rId2"/>
  </sheets>
  <definedNames>
    <definedName name="_xlnm.Print_Area" localSheetId="1">Cronograma!$A$1:$O$43</definedName>
    <definedName name="_xlnm.Print_Area" localSheetId="0">Orçamento!$A$1:$I$438</definedName>
    <definedName name="_xlnm.Print_Titles" localSheetId="0">Orçamento!$1:$5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2" l="1"/>
  <c r="B3" i="2"/>
  <c r="A1" i="2" l="1"/>
  <c r="B30" i="2"/>
  <c r="B28" i="2"/>
  <c r="B26" i="2"/>
  <c r="B24" i="2"/>
  <c r="B22" i="2"/>
  <c r="B20" i="2"/>
  <c r="B18" i="2"/>
  <c r="B16" i="2"/>
  <c r="B14" i="2"/>
  <c r="B12" i="2"/>
  <c r="B10" i="2"/>
  <c r="B8" i="2"/>
  <c r="B6" i="2"/>
  <c r="D42" i="2"/>
  <c r="D41" i="2"/>
  <c r="D40" i="2"/>
  <c r="D35" i="2"/>
  <c r="O30" i="2"/>
  <c r="O28" i="2"/>
  <c r="O26" i="2"/>
  <c r="O24" i="2"/>
  <c r="O22" i="2"/>
  <c r="O20" i="2"/>
  <c r="O18" i="2"/>
  <c r="O16" i="2"/>
  <c r="O14" i="2"/>
  <c r="O12" i="2"/>
  <c r="O10" i="2"/>
  <c r="O8" i="2"/>
  <c r="O6" i="2"/>
  <c r="E437" i="1"/>
  <c r="I2" i="1" l="1"/>
  <c r="H368" i="1" s="1"/>
  <c r="I368" i="1" s="1"/>
  <c r="H306" i="1"/>
  <c r="I306" i="1" s="1"/>
  <c r="H265" i="1"/>
  <c r="I265" i="1" s="1"/>
  <c r="H248" i="1"/>
  <c r="I248" i="1" s="1"/>
  <c r="H244" i="1"/>
  <c r="I244" i="1" s="1"/>
  <c r="H232" i="1"/>
  <c r="I232" i="1" s="1"/>
  <c r="H211" i="1"/>
  <c r="I211" i="1" s="1"/>
  <c r="H207" i="1"/>
  <c r="I207" i="1" s="1"/>
  <c r="H203" i="1"/>
  <c r="I203" i="1" s="1"/>
  <c r="H190" i="1"/>
  <c r="I190" i="1" s="1"/>
  <c r="H411" i="1"/>
  <c r="I411" i="1" s="1"/>
  <c r="H407" i="1"/>
  <c r="I407" i="1" s="1"/>
  <c r="H403" i="1"/>
  <c r="I403" i="1" s="1"/>
  <c r="H391" i="1"/>
  <c r="I391" i="1" s="1"/>
  <c r="H378" i="1"/>
  <c r="I378" i="1" s="1"/>
  <c r="H374" i="1"/>
  <c r="I374" i="1" s="1"/>
  <c r="H370" i="1"/>
  <c r="I370" i="1" s="1"/>
  <c r="H353" i="1"/>
  <c r="I353" i="1" s="1"/>
  <c r="H341" i="1"/>
  <c r="I341" i="1" s="1"/>
  <c r="H337" i="1"/>
  <c r="I337" i="1" s="1"/>
  <c r="H333" i="1"/>
  <c r="I333" i="1" s="1"/>
  <c r="H320" i="1"/>
  <c r="I320" i="1" s="1"/>
  <c r="H308" i="1"/>
  <c r="I308" i="1" s="1"/>
  <c r="H304" i="1"/>
  <c r="I304" i="1" s="1"/>
  <c r="H300" i="1"/>
  <c r="I300" i="1" s="1"/>
  <c r="H287" i="1"/>
  <c r="I287" i="1" s="1"/>
  <c r="H275" i="1"/>
  <c r="I275" i="1" s="1"/>
  <c r="H271" i="1"/>
  <c r="I271" i="1" s="1"/>
  <c r="H267" i="1"/>
  <c r="I267" i="1" s="1"/>
  <c r="H254" i="1"/>
  <c r="I254" i="1" s="1"/>
  <c r="H242" i="1"/>
  <c r="I242" i="1" s="1"/>
  <c r="H238" i="1"/>
  <c r="I238" i="1" s="1"/>
  <c r="H234" i="1"/>
  <c r="I234" i="1" s="1"/>
  <c r="H217" i="1"/>
  <c r="I217" i="1" s="1"/>
  <c r="H205" i="1"/>
  <c r="I205" i="1" s="1"/>
  <c r="H201" i="1"/>
  <c r="I201" i="1" s="1"/>
  <c r="H196" i="1"/>
  <c r="I196" i="1" s="1"/>
  <c r="H418" i="1"/>
  <c r="I418" i="1" s="1"/>
  <c r="H406" i="1"/>
  <c r="I406" i="1" s="1"/>
  <c r="H402" i="1"/>
  <c r="I402" i="1" s="1"/>
  <c r="H398" i="1"/>
  <c r="I398" i="1" s="1"/>
  <c r="H381" i="1"/>
  <c r="I381" i="1" s="1"/>
  <c r="H369" i="1"/>
  <c r="I369" i="1" s="1"/>
  <c r="H365" i="1"/>
  <c r="I365" i="1" s="1"/>
  <c r="H361" i="1"/>
  <c r="I361" i="1" s="1"/>
  <c r="H348" i="1"/>
  <c r="I348" i="1" s="1"/>
  <c r="H336" i="1"/>
  <c r="I336" i="1" s="1"/>
  <c r="H332" i="1"/>
  <c r="I332" i="1" s="1"/>
  <c r="H328" i="1"/>
  <c r="I328" i="1" s="1"/>
  <c r="H315" i="1"/>
  <c r="I315" i="1" s="1"/>
  <c r="H303" i="1"/>
  <c r="I303" i="1" s="1"/>
  <c r="H299" i="1"/>
  <c r="I299" i="1" s="1"/>
  <c r="H295" i="1"/>
  <c r="I295" i="1" s="1"/>
  <c r="H282" i="1"/>
  <c r="I282" i="1" s="1"/>
  <c r="H270" i="1"/>
  <c r="I270" i="1" s="1"/>
  <c r="H266" i="1"/>
  <c r="I266" i="1" s="1"/>
  <c r="H257" i="1"/>
  <c r="I257" i="1" s="1"/>
  <c r="H245" i="1"/>
  <c r="I245" i="1" s="1"/>
  <c r="H233" i="1"/>
  <c r="I233" i="1" s="1"/>
  <c r="H228" i="1"/>
  <c r="I228" i="1" s="1"/>
  <c r="H224" i="1"/>
  <c r="I224" i="1" s="1"/>
  <c r="H212" i="1"/>
  <c r="I212" i="1" s="1"/>
  <c r="H200" i="1"/>
  <c r="I200" i="1" s="1"/>
  <c r="H195" i="1"/>
  <c r="I195" i="1" s="1"/>
  <c r="H191" i="1"/>
  <c r="I191" i="1" s="1"/>
  <c r="H359" i="1"/>
  <c r="I359" i="1" s="1"/>
  <c r="H226" i="1"/>
  <c r="I226" i="1" s="1"/>
  <c r="H210" i="1"/>
  <c r="I210" i="1" s="1"/>
  <c r="H21" i="1"/>
  <c r="I21" i="1" s="1"/>
  <c r="H9" i="1"/>
  <c r="I9" i="1" s="1"/>
  <c r="H182" i="1"/>
  <c r="I182" i="1" s="1"/>
  <c r="H174" i="1"/>
  <c r="I174" i="1" s="1"/>
  <c r="H157" i="1"/>
  <c r="I157" i="1" s="1"/>
  <c r="H132" i="1"/>
  <c r="I132" i="1" s="1"/>
  <c r="H420" i="1"/>
  <c r="I420" i="1" s="1"/>
  <c r="H404" i="1"/>
  <c r="I404" i="1" s="1"/>
  <c r="H354" i="1"/>
  <c r="I354" i="1" s="1"/>
  <c r="H338" i="1"/>
  <c r="I338" i="1" s="1"/>
  <c r="H288" i="1"/>
  <c r="I288" i="1" s="1"/>
  <c r="H272" i="1"/>
  <c r="I272" i="1" s="1"/>
  <c r="H222" i="1"/>
  <c r="I222" i="1" s="1"/>
  <c r="H206" i="1"/>
  <c r="I206" i="1" s="1"/>
  <c r="H185" i="1"/>
  <c r="I185" i="1" s="1"/>
  <c r="H181" i="1"/>
  <c r="I181" i="1" s="1"/>
  <c r="H177" i="1"/>
  <c r="I177" i="1" s="1"/>
  <c r="H173" i="1"/>
  <c r="I173" i="1" s="1"/>
  <c r="H169" i="1"/>
  <c r="I169" i="1" s="1"/>
  <c r="H164" i="1"/>
  <c r="I164" i="1" s="1"/>
  <c r="H160" i="1"/>
  <c r="I160" i="1" s="1"/>
  <c r="H156" i="1"/>
  <c r="I156" i="1" s="1"/>
  <c r="H152" i="1"/>
  <c r="I152" i="1" s="1"/>
  <c r="H148" i="1"/>
  <c r="I148" i="1" s="1"/>
  <c r="H144" i="1"/>
  <c r="I144" i="1" s="1"/>
  <c r="H140" i="1"/>
  <c r="I140" i="1" s="1"/>
  <c r="H136" i="1"/>
  <c r="I136" i="1" s="1"/>
  <c r="H131" i="1"/>
  <c r="I131" i="1" s="1"/>
  <c r="H127" i="1"/>
  <c r="I127" i="1" s="1"/>
  <c r="H123" i="1"/>
  <c r="I123" i="1" s="1"/>
  <c r="H119" i="1"/>
  <c r="I119" i="1" s="1"/>
  <c r="H115" i="1"/>
  <c r="I115" i="1" s="1"/>
  <c r="H111" i="1"/>
  <c r="I111" i="1" s="1"/>
  <c r="H107" i="1"/>
  <c r="I107" i="1" s="1"/>
  <c r="H98" i="1"/>
  <c r="I98" i="1" s="1"/>
  <c r="H94" i="1"/>
  <c r="I94" i="1" s="1"/>
  <c r="H90" i="1"/>
  <c r="I90" i="1" s="1"/>
  <c r="H86" i="1"/>
  <c r="I86" i="1" s="1"/>
  <c r="H82" i="1"/>
  <c r="I82" i="1" s="1"/>
  <c r="H78" i="1"/>
  <c r="I78" i="1" s="1"/>
  <c r="H74" i="1"/>
  <c r="I74" i="1" s="1"/>
  <c r="H65" i="1"/>
  <c r="I65" i="1" s="1"/>
  <c r="H61" i="1"/>
  <c r="I61" i="1" s="1"/>
  <c r="H57" i="1"/>
  <c r="I57" i="1" s="1"/>
  <c r="H53" i="1"/>
  <c r="I53" i="1" s="1"/>
  <c r="H49" i="1"/>
  <c r="I49" i="1" s="1"/>
  <c r="H45" i="1"/>
  <c r="I45" i="1" s="1"/>
  <c r="H41" i="1"/>
  <c r="I41" i="1" s="1"/>
  <c r="H36" i="1"/>
  <c r="I36" i="1" s="1"/>
  <c r="H32" i="1"/>
  <c r="I32" i="1" s="1"/>
  <c r="H28" i="1"/>
  <c r="I28" i="1" s="1"/>
  <c r="H24" i="1"/>
  <c r="I24" i="1" s="1"/>
  <c r="H178" i="1"/>
  <c r="I178" i="1" s="1"/>
  <c r="H137" i="1"/>
  <c r="I137" i="1" s="1"/>
  <c r="H416" i="1"/>
  <c r="I416" i="1" s="1"/>
  <c r="H400" i="1"/>
  <c r="I400" i="1" s="1"/>
  <c r="H350" i="1"/>
  <c r="I350" i="1" s="1"/>
  <c r="H334" i="1"/>
  <c r="I334" i="1" s="1"/>
  <c r="H284" i="1"/>
  <c r="I284" i="1" s="1"/>
  <c r="H268" i="1"/>
  <c r="I268" i="1" s="1"/>
  <c r="H218" i="1"/>
  <c r="I218" i="1" s="1"/>
  <c r="H202" i="1"/>
  <c r="I202" i="1" s="1"/>
  <c r="H20" i="1"/>
  <c r="I20" i="1" s="1"/>
  <c r="H16" i="1"/>
  <c r="I16" i="1" s="1"/>
  <c r="H12" i="1"/>
  <c r="I12" i="1" s="1"/>
  <c r="H8" i="1"/>
  <c r="I8" i="1" s="1"/>
  <c r="H297" i="1"/>
  <c r="I297" i="1" s="1"/>
  <c r="H161" i="1"/>
  <c r="I161" i="1" s="1"/>
  <c r="H124" i="1"/>
  <c r="I124" i="1" s="1"/>
  <c r="H412" i="1"/>
  <c r="I412" i="1" s="1"/>
  <c r="H396" i="1"/>
  <c r="I396" i="1" s="1"/>
  <c r="H346" i="1"/>
  <c r="I346" i="1" s="1"/>
  <c r="H330" i="1"/>
  <c r="I330" i="1" s="1"/>
  <c r="H280" i="1"/>
  <c r="I280" i="1" s="1"/>
  <c r="H264" i="1"/>
  <c r="I264" i="1" s="1"/>
  <c r="H214" i="1"/>
  <c r="I214" i="1" s="1"/>
  <c r="H184" i="1"/>
  <c r="I184" i="1" s="1"/>
  <c r="H180" i="1"/>
  <c r="I180" i="1" s="1"/>
  <c r="H176" i="1"/>
  <c r="I176" i="1" s="1"/>
  <c r="H172" i="1"/>
  <c r="I172" i="1" s="1"/>
  <c r="H168" i="1"/>
  <c r="I168" i="1" s="1"/>
  <c r="H163" i="1"/>
  <c r="I163" i="1" s="1"/>
  <c r="H159" i="1"/>
  <c r="I159" i="1" s="1"/>
  <c r="H155" i="1"/>
  <c r="I155" i="1" s="1"/>
  <c r="H151" i="1"/>
  <c r="I151" i="1" s="1"/>
  <c r="H147" i="1"/>
  <c r="I147" i="1" s="1"/>
  <c r="H143" i="1"/>
  <c r="I143" i="1" s="1"/>
  <c r="H139" i="1"/>
  <c r="I139" i="1" s="1"/>
  <c r="H135" i="1"/>
  <c r="I135" i="1" s="1"/>
  <c r="H130" i="1"/>
  <c r="I130" i="1" s="1"/>
  <c r="H126" i="1"/>
  <c r="I126" i="1" s="1"/>
  <c r="H122" i="1"/>
  <c r="I122" i="1" s="1"/>
  <c r="H118" i="1"/>
  <c r="I118" i="1" s="1"/>
  <c r="H114" i="1"/>
  <c r="I114" i="1" s="1"/>
  <c r="H110" i="1"/>
  <c r="I110" i="1" s="1"/>
  <c r="H106" i="1"/>
  <c r="I106" i="1" s="1"/>
  <c r="H97" i="1"/>
  <c r="I97" i="1" s="1"/>
  <c r="H93" i="1"/>
  <c r="I93" i="1" s="1"/>
  <c r="H89" i="1"/>
  <c r="I89" i="1" s="1"/>
  <c r="H85" i="1"/>
  <c r="I85" i="1" s="1"/>
  <c r="H81" i="1"/>
  <c r="I81" i="1" s="1"/>
  <c r="H77" i="1"/>
  <c r="I77" i="1" s="1"/>
  <c r="H73" i="1"/>
  <c r="I73" i="1" s="1"/>
  <c r="H68" i="1"/>
  <c r="I68" i="1" s="1"/>
  <c r="H64" i="1"/>
  <c r="I64" i="1" s="1"/>
  <c r="H60" i="1"/>
  <c r="I60" i="1" s="1"/>
  <c r="H56" i="1"/>
  <c r="I56" i="1" s="1"/>
  <c r="H52" i="1"/>
  <c r="I52" i="1" s="1"/>
  <c r="H48" i="1"/>
  <c r="I48" i="1" s="1"/>
  <c r="H44" i="1"/>
  <c r="I44" i="1" s="1"/>
  <c r="H40" i="1"/>
  <c r="I40" i="1" s="1"/>
  <c r="H35" i="1"/>
  <c r="I35" i="1" s="1"/>
  <c r="H31" i="1"/>
  <c r="I31" i="1" s="1"/>
  <c r="H27" i="1"/>
  <c r="I27" i="1" s="1"/>
  <c r="H23" i="1"/>
  <c r="I23" i="1" s="1"/>
  <c r="H313" i="1"/>
  <c r="I313" i="1" s="1"/>
  <c r="H231" i="1"/>
  <c r="I231" i="1" s="1"/>
  <c r="H170" i="1"/>
  <c r="I170" i="1" s="1"/>
  <c r="H141" i="1"/>
  <c r="I141" i="1" s="1"/>
  <c r="H408" i="1"/>
  <c r="I408" i="1" s="1"/>
  <c r="H392" i="1"/>
  <c r="I392" i="1" s="1"/>
  <c r="H342" i="1"/>
  <c r="I342" i="1" s="1"/>
  <c r="H309" i="1"/>
  <c r="I309" i="1" s="1"/>
  <c r="H259" i="1"/>
  <c r="I259" i="1" s="1"/>
  <c r="H243" i="1"/>
  <c r="I243" i="1" s="1"/>
  <c r="H193" i="1"/>
  <c r="I193" i="1" s="1"/>
  <c r="H19" i="1"/>
  <c r="I19" i="1" s="1"/>
  <c r="H15" i="1"/>
  <c r="I15" i="1" s="1"/>
  <c r="H11" i="1"/>
  <c r="I11" i="1" s="1"/>
  <c r="H7" i="1"/>
  <c r="I7" i="1" s="1"/>
  <c r="H363" i="1"/>
  <c r="I363" i="1" s="1"/>
  <c r="H149" i="1"/>
  <c r="I149" i="1" s="1"/>
  <c r="H387" i="1"/>
  <c r="I387" i="1" s="1"/>
  <c r="H371" i="1"/>
  <c r="I371" i="1" s="1"/>
  <c r="H321" i="1"/>
  <c r="I321" i="1" s="1"/>
  <c r="H305" i="1"/>
  <c r="I305" i="1" s="1"/>
  <c r="H255" i="1"/>
  <c r="I255" i="1" s="1"/>
  <c r="H239" i="1"/>
  <c r="I239" i="1" s="1"/>
  <c r="H189" i="1"/>
  <c r="I189" i="1" s="1"/>
  <c r="H183" i="1"/>
  <c r="I183" i="1" s="1"/>
  <c r="H179" i="1"/>
  <c r="I179" i="1" s="1"/>
  <c r="H175" i="1"/>
  <c r="I175" i="1" s="1"/>
  <c r="H171" i="1"/>
  <c r="I171" i="1" s="1"/>
  <c r="H167" i="1"/>
  <c r="I167" i="1" s="1"/>
  <c r="H162" i="1"/>
  <c r="I162" i="1" s="1"/>
  <c r="H158" i="1"/>
  <c r="I158" i="1" s="1"/>
  <c r="H154" i="1"/>
  <c r="I154" i="1" s="1"/>
  <c r="H150" i="1"/>
  <c r="I150" i="1" s="1"/>
  <c r="H146" i="1"/>
  <c r="I146" i="1" s="1"/>
  <c r="H142" i="1"/>
  <c r="I142" i="1" s="1"/>
  <c r="H138" i="1"/>
  <c r="I138" i="1" s="1"/>
  <c r="H129" i="1"/>
  <c r="I129" i="1" s="1"/>
  <c r="H125" i="1"/>
  <c r="I125" i="1" s="1"/>
  <c r="H121" i="1"/>
  <c r="I121" i="1" s="1"/>
  <c r="H117" i="1"/>
  <c r="I117" i="1" s="1"/>
  <c r="H113" i="1"/>
  <c r="I113" i="1" s="1"/>
  <c r="H109" i="1"/>
  <c r="I109" i="1" s="1"/>
  <c r="H105" i="1"/>
  <c r="I105" i="1" s="1"/>
  <c r="H100" i="1"/>
  <c r="I100" i="1" s="1"/>
  <c r="H96" i="1"/>
  <c r="I96" i="1" s="1"/>
  <c r="H92" i="1"/>
  <c r="I92" i="1" s="1"/>
  <c r="H88" i="1"/>
  <c r="I88" i="1" s="1"/>
  <c r="H84" i="1"/>
  <c r="I84" i="1" s="1"/>
  <c r="H80" i="1"/>
  <c r="I80" i="1" s="1"/>
  <c r="H76" i="1"/>
  <c r="I76" i="1" s="1"/>
  <c r="H72" i="1"/>
  <c r="I72" i="1" s="1"/>
  <c r="H67" i="1"/>
  <c r="I67" i="1" s="1"/>
  <c r="H63" i="1"/>
  <c r="I63" i="1" s="1"/>
  <c r="H59" i="1"/>
  <c r="I59" i="1" s="1"/>
  <c r="H55" i="1"/>
  <c r="I55" i="1" s="1"/>
  <c r="H51" i="1"/>
  <c r="I51" i="1" s="1"/>
  <c r="H47" i="1"/>
  <c r="I47" i="1" s="1"/>
  <c r="H43" i="1"/>
  <c r="I43" i="1" s="1"/>
  <c r="H39" i="1"/>
  <c r="I39" i="1" s="1"/>
  <c r="H34" i="1"/>
  <c r="I34" i="1" s="1"/>
  <c r="H30" i="1"/>
  <c r="I30" i="1" s="1"/>
  <c r="H26" i="1"/>
  <c r="I26" i="1" s="1"/>
  <c r="H22" i="1"/>
  <c r="I22" i="1" s="1"/>
  <c r="H379" i="1"/>
  <c r="I379" i="1" s="1"/>
  <c r="H186" i="1"/>
  <c r="I186" i="1" s="1"/>
  <c r="H153" i="1"/>
  <c r="I153" i="1" s="1"/>
  <c r="H145" i="1"/>
  <c r="I145" i="1" s="1"/>
  <c r="H120" i="1"/>
  <c r="I120" i="1" s="1"/>
  <c r="H383" i="1"/>
  <c r="I383" i="1" s="1"/>
  <c r="H367" i="1"/>
  <c r="I367" i="1" s="1"/>
  <c r="H317" i="1"/>
  <c r="I317" i="1" s="1"/>
  <c r="H301" i="1"/>
  <c r="I301" i="1" s="1"/>
  <c r="H251" i="1"/>
  <c r="I251" i="1" s="1"/>
  <c r="H235" i="1"/>
  <c r="I235" i="1" s="1"/>
  <c r="H18" i="1"/>
  <c r="I18" i="1" s="1"/>
  <c r="H14" i="1"/>
  <c r="I14" i="1" s="1"/>
  <c r="H10" i="1"/>
  <c r="I10" i="1" s="1"/>
  <c r="H128" i="1"/>
  <c r="I128" i="1" s="1"/>
  <c r="H71" i="1"/>
  <c r="I71" i="1" s="1"/>
  <c r="H87" i="1"/>
  <c r="I87" i="1" s="1"/>
  <c r="H62" i="1"/>
  <c r="I62" i="1" s="1"/>
  <c r="H25" i="1"/>
  <c r="I25" i="1" s="1"/>
  <c r="H75" i="1"/>
  <c r="I75" i="1" s="1"/>
  <c r="H91" i="1"/>
  <c r="I91" i="1" s="1"/>
  <c r="H99" i="1"/>
  <c r="I99" i="1" s="1"/>
  <c r="H58" i="1"/>
  <c r="I58" i="1" s="1"/>
  <c r="H46" i="1"/>
  <c r="I46" i="1" s="1"/>
  <c r="H29" i="1"/>
  <c r="I29" i="1" s="1"/>
  <c r="H79" i="1"/>
  <c r="I79" i="1" s="1"/>
  <c r="H95" i="1"/>
  <c r="I95" i="1" s="1"/>
  <c r="H310" i="1" l="1"/>
  <c r="I310" i="1" s="1"/>
  <c r="H314" i="1"/>
  <c r="I314" i="1" s="1"/>
  <c r="H277" i="1"/>
  <c r="I277" i="1" s="1"/>
  <c r="H343" i="1"/>
  <c r="I343" i="1" s="1"/>
  <c r="H13" i="1"/>
  <c r="I13" i="1" s="1"/>
  <c r="H375" i="1"/>
  <c r="I375" i="1" s="1"/>
  <c r="H216" i="1"/>
  <c r="I216" i="1" s="1"/>
  <c r="H249" i="1"/>
  <c r="I249" i="1" s="1"/>
  <c r="H286" i="1"/>
  <c r="I286" i="1" s="1"/>
  <c r="H319" i="1"/>
  <c r="I319" i="1" s="1"/>
  <c r="H352" i="1"/>
  <c r="I352" i="1" s="1"/>
  <c r="H385" i="1"/>
  <c r="I385" i="1" s="1"/>
  <c r="H188" i="1"/>
  <c r="I188" i="1" s="1"/>
  <c r="H221" i="1"/>
  <c r="I221" i="1" s="1"/>
  <c r="H258" i="1"/>
  <c r="I258" i="1" s="1"/>
  <c r="H291" i="1"/>
  <c r="I291" i="1" s="1"/>
  <c r="H324" i="1"/>
  <c r="I324" i="1" s="1"/>
  <c r="H362" i="1"/>
  <c r="I362" i="1" s="1"/>
  <c r="H395" i="1"/>
  <c r="I395" i="1" s="1"/>
  <c r="H194" i="1"/>
  <c r="I194" i="1" s="1"/>
  <c r="H236" i="1"/>
  <c r="I236" i="1" s="1"/>
  <c r="H281" i="1"/>
  <c r="I281" i="1" s="1"/>
  <c r="H347" i="1"/>
  <c r="I347" i="1" s="1"/>
  <c r="H17" i="1"/>
  <c r="I17" i="1" s="1"/>
  <c r="H187" i="1"/>
  <c r="I187" i="1" s="1"/>
  <c r="H220" i="1"/>
  <c r="I220" i="1" s="1"/>
  <c r="H253" i="1"/>
  <c r="I253" i="1" s="1"/>
  <c r="H290" i="1"/>
  <c r="I290" i="1" s="1"/>
  <c r="H323" i="1"/>
  <c r="I323" i="1" s="1"/>
  <c r="H356" i="1"/>
  <c r="I356" i="1" s="1"/>
  <c r="H394" i="1"/>
  <c r="I394" i="1" s="1"/>
  <c r="H192" i="1"/>
  <c r="I192" i="1" s="1"/>
  <c r="H225" i="1"/>
  <c r="I225" i="1" s="1"/>
  <c r="H263" i="1"/>
  <c r="I263" i="1" s="1"/>
  <c r="H296" i="1"/>
  <c r="I296" i="1" s="1"/>
  <c r="H329" i="1"/>
  <c r="I329" i="1" s="1"/>
  <c r="H366" i="1"/>
  <c r="I366" i="1" s="1"/>
  <c r="H399" i="1"/>
  <c r="I399" i="1" s="1"/>
  <c r="H199" i="1"/>
  <c r="I199" i="1" s="1"/>
  <c r="H240" i="1"/>
  <c r="I240" i="1" s="1"/>
  <c r="H302" i="1"/>
  <c r="I302" i="1" s="1"/>
  <c r="H401" i="1"/>
  <c r="I401" i="1" s="1"/>
  <c r="H103" i="1"/>
  <c r="I103" i="1" s="1"/>
  <c r="H276" i="1"/>
  <c r="I276" i="1" s="1"/>
  <c r="H204" i="1"/>
  <c r="I204" i="1" s="1"/>
  <c r="H237" i="1"/>
  <c r="I237" i="1" s="1"/>
  <c r="H274" i="1"/>
  <c r="I274" i="1" s="1"/>
  <c r="H307" i="1"/>
  <c r="I307" i="1" s="1"/>
  <c r="H340" i="1"/>
  <c r="I340" i="1" s="1"/>
  <c r="H373" i="1"/>
  <c r="I373" i="1" s="1"/>
  <c r="H410" i="1"/>
  <c r="I410" i="1" s="1"/>
  <c r="H209" i="1"/>
  <c r="I209" i="1" s="1"/>
  <c r="H246" i="1"/>
  <c r="I246" i="1" s="1"/>
  <c r="H279" i="1"/>
  <c r="I279" i="1" s="1"/>
  <c r="H312" i="1"/>
  <c r="I312" i="1" s="1"/>
  <c r="H345" i="1"/>
  <c r="I345" i="1" s="1"/>
  <c r="H382" i="1"/>
  <c r="I382" i="1" s="1"/>
  <c r="H415" i="1"/>
  <c r="I415" i="1" s="1"/>
  <c r="H215" i="1"/>
  <c r="I215" i="1" s="1"/>
  <c r="H269" i="1"/>
  <c r="I269" i="1" s="1"/>
  <c r="H335" i="1"/>
  <c r="I335" i="1" s="1"/>
  <c r="H247" i="1"/>
  <c r="I247" i="1" s="1"/>
  <c r="H292" i="1"/>
  <c r="I292" i="1" s="1"/>
  <c r="H208" i="1"/>
  <c r="I208" i="1" s="1"/>
  <c r="H241" i="1"/>
  <c r="I241" i="1" s="1"/>
  <c r="H278" i="1"/>
  <c r="I278" i="1" s="1"/>
  <c r="H311" i="1"/>
  <c r="I311" i="1" s="1"/>
  <c r="H344" i="1"/>
  <c r="I344" i="1" s="1"/>
  <c r="H377" i="1"/>
  <c r="I377" i="1" s="1"/>
  <c r="H414" i="1"/>
  <c r="I414" i="1" s="1"/>
  <c r="H213" i="1"/>
  <c r="I213" i="1" s="1"/>
  <c r="H250" i="1"/>
  <c r="I250" i="1" s="1"/>
  <c r="H283" i="1"/>
  <c r="I283" i="1" s="1"/>
  <c r="H316" i="1"/>
  <c r="I316" i="1" s="1"/>
  <c r="H349" i="1"/>
  <c r="I349" i="1" s="1"/>
  <c r="H386" i="1"/>
  <c r="I386" i="1" s="1"/>
  <c r="H419" i="1"/>
  <c r="I419" i="1" s="1"/>
  <c r="H219" i="1"/>
  <c r="I219" i="1" s="1"/>
  <c r="H273" i="1"/>
  <c r="I273" i="1" s="1"/>
  <c r="H339" i="1"/>
  <c r="I339" i="1" s="1"/>
  <c r="H372" i="1"/>
  <c r="I372" i="1" s="1"/>
  <c r="H376" i="1"/>
  <c r="I376" i="1" s="1"/>
  <c r="H380" i="1"/>
  <c r="I380" i="1" s="1"/>
  <c r="H116" i="1"/>
  <c r="I116" i="1" s="1"/>
  <c r="H405" i="1"/>
  <c r="I405" i="1" s="1"/>
  <c r="H409" i="1"/>
  <c r="I409" i="1" s="1"/>
  <c r="H413" i="1"/>
  <c r="I413" i="1" s="1"/>
  <c r="H50" i="1"/>
  <c r="I50" i="1" s="1"/>
  <c r="H42" i="1"/>
  <c r="I42" i="1" s="1"/>
  <c r="H104" i="1"/>
  <c r="I104" i="1" s="1"/>
  <c r="H112" i="1"/>
  <c r="I112" i="1" s="1"/>
  <c r="H318" i="1"/>
  <c r="I318" i="1" s="1"/>
  <c r="H351" i="1"/>
  <c r="I351" i="1" s="1"/>
  <c r="H384" i="1"/>
  <c r="I384" i="1" s="1"/>
  <c r="H417" i="1"/>
  <c r="I417" i="1" s="1"/>
  <c r="H54" i="1"/>
  <c r="I54" i="1" s="1"/>
  <c r="H252" i="1"/>
  <c r="I252" i="1" s="1"/>
  <c r="H285" i="1"/>
  <c r="I285" i="1" s="1"/>
  <c r="H322" i="1"/>
  <c r="I322" i="1" s="1"/>
  <c r="H355" i="1"/>
  <c r="I355" i="1" s="1"/>
  <c r="H388" i="1"/>
  <c r="I388" i="1" s="1"/>
  <c r="H83" i="1"/>
  <c r="I83" i="1" s="1"/>
  <c r="H223" i="1"/>
  <c r="I223" i="1" s="1"/>
  <c r="H256" i="1"/>
  <c r="I256" i="1" s="1"/>
  <c r="H289" i="1"/>
  <c r="I289" i="1" s="1"/>
  <c r="H327" i="1"/>
  <c r="I327" i="1" s="1"/>
  <c r="H360" i="1"/>
  <c r="I360" i="1" s="1"/>
  <c r="H393" i="1"/>
  <c r="I393" i="1" s="1"/>
  <c r="H108" i="1"/>
  <c r="I108" i="1" s="1"/>
  <c r="H227" i="1"/>
  <c r="I227" i="1" s="1"/>
  <c r="H260" i="1"/>
  <c r="I260" i="1" s="1"/>
  <c r="H298" i="1"/>
  <c r="I298" i="1" s="1"/>
  <c r="H331" i="1"/>
  <c r="I331" i="1" s="1"/>
  <c r="H364" i="1"/>
  <c r="I364" i="1" s="1"/>
  <c r="H397" i="1"/>
  <c r="I397" i="1" s="1"/>
  <c r="H66" i="1"/>
  <c r="I66" i="1" s="1"/>
  <c r="H33" i="1"/>
  <c r="I33" i="1" s="1"/>
  <c r="I262" i="1" l="1"/>
  <c r="O23" i="2" s="1"/>
  <c r="I358" i="1"/>
  <c r="I198" i="1"/>
  <c r="I294" i="1"/>
  <c r="O25" i="2" s="1"/>
  <c r="J25" i="2" s="1"/>
  <c r="I70" i="1"/>
  <c r="O11" i="2" s="1"/>
  <c r="I230" i="1"/>
  <c r="O21" i="2" s="1"/>
  <c r="I390" i="1"/>
  <c r="I6" i="1"/>
  <c r="I166" i="1"/>
  <c r="O17" i="2" s="1"/>
  <c r="I134" i="1"/>
  <c r="O15" i="2" s="1"/>
  <c r="I38" i="1"/>
  <c r="O9" i="2" s="1"/>
  <c r="I102" i="1"/>
  <c r="O13" i="2" s="1"/>
  <c r="O7" i="2" l="1"/>
  <c r="K7" i="2" s="1"/>
  <c r="O19" i="2"/>
  <c r="K19" i="2" s="1"/>
  <c r="I326" i="1"/>
  <c r="O27" i="2" s="1"/>
  <c r="C13" i="2"/>
  <c r="N13" i="2"/>
  <c r="E13" i="2"/>
  <c r="L13" i="2"/>
  <c r="G13" i="2"/>
  <c r="F13" i="2"/>
  <c r="H13" i="2"/>
  <c r="D13" i="2"/>
  <c r="J13" i="2"/>
  <c r="M13" i="2"/>
  <c r="K13" i="2"/>
  <c r="I13" i="2"/>
  <c r="N9" i="2"/>
  <c r="M9" i="2"/>
  <c r="K9" i="2"/>
  <c r="I9" i="2"/>
  <c r="G9" i="2"/>
  <c r="J9" i="2"/>
  <c r="C9" i="2"/>
  <c r="F9" i="2"/>
  <c r="D9" i="2"/>
  <c r="E9" i="2"/>
  <c r="H9" i="2"/>
  <c r="L9" i="2"/>
  <c r="O31" i="2"/>
  <c r="H31" i="2" s="1"/>
  <c r="F25" i="2"/>
  <c r="H25" i="2"/>
  <c r="E25" i="2"/>
  <c r="L25" i="2"/>
  <c r="M25" i="2"/>
  <c r="D25" i="2"/>
  <c r="K25" i="2"/>
  <c r="N25" i="2"/>
  <c r="I25" i="2"/>
  <c r="C25" i="2"/>
  <c r="G25" i="2"/>
  <c r="M23" i="2"/>
  <c r="N23" i="2"/>
  <c r="F23" i="2"/>
  <c r="I23" i="2"/>
  <c r="J23" i="2"/>
  <c r="H23" i="2"/>
  <c r="D23" i="2"/>
  <c r="G23" i="2"/>
  <c r="L23" i="2"/>
  <c r="E23" i="2"/>
  <c r="C23" i="2"/>
  <c r="K23" i="2"/>
  <c r="L19" i="2"/>
  <c r="J19" i="2"/>
  <c r="M19" i="2"/>
  <c r="G11" i="2"/>
  <c r="H11" i="2"/>
  <c r="I11" i="2"/>
  <c r="D11" i="2"/>
  <c r="J11" i="2"/>
  <c r="E11" i="2"/>
  <c r="M11" i="2"/>
  <c r="F11" i="2"/>
  <c r="C11" i="2"/>
  <c r="N11" i="2"/>
  <c r="K11" i="2"/>
  <c r="L11" i="2"/>
  <c r="O29" i="2"/>
  <c r="J15" i="2"/>
  <c r="H15" i="2"/>
  <c r="D15" i="2"/>
  <c r="G15" i="2"/>
  <c r="N15" i="2"/>
  <c r="M15" i="2"/>
  <c r="I15" i="2"/>
  <c r="F15" i="2"/>
  <c r="E15" i="2"/>
  <c r="L15" i="2"/>
  <c r="C15" i="2"/>
  <c r="K15" i="2"/>
  <c r="L21" i="2"/>
  <c r="G21" i="2"/>
  <c r="N21" i="2"/>
  <c r="H21" i="2"/>
  <c r="I21" i="2"/>
  <c r="C21" i="2"/>
  <c r="K21" i="2"/>
  <c r="F21" i="2"/>
  <c r="M21" i="2"/>
  <c r="D21" i="2"/>
  <c r="E21" i="2"/>
  <c r="J21" i="2"/>
  <c r="F17" i="2"/>
  <c r="L17" i="2"/>
  <c r="D17" i="2"/>
  <c r="J17" i="2"/>
  <c r="I17" i="2"/>
  <c r="M17" i="2"/>
  <c r="H17" i="2"/>
  <c r="K17" i="2"/>
  <c r="G17" i="2"/>
  <c r="E17" i="2"/>
  <c r="C17" i="2"/>
  <c r="N17" i="2"/>
  <c r="M7" i="2"/>
  <c r="N7" i="2"/>
  <c r="H7" i="2"/>
  <c r="I422" i="1" l="1"/>
  <c r="F19" i="2"/>
  <c r="H19" i="2"/>
  <c r="J7" i="2"/>
  <c r="L7" i="2"/>
  <c r="I7" i="2"/>
  <c r="C7" i="2"/>
  <c r="E7" i="2"/>
  <c r="D7" i="2"/>
  <c r="F7" i="2"/>
  <c r="G7" i="2"/>
  <c r="D19" i="2"/>
  <c r="I19" i="2"/>
  <c r="E19" i="2"/>
  <c r="O32" i="2"/>
  <c r="C19" i="2"/>
  <c r="G19" i="2"/>
  <c r="N19" i="2"/>
  <c r="M31" i="2"/>
  <c r="C31" i="2"/>
  <c r="N31" i="2"/>
  <c r="E31" i="2"/>
  <c r="F31" i="2"/>
  <c r="G31" i="2"/>
  <c r="I31" i="2"/>
  <c r="K31" i="2"/>
  <c r="L31" i="2"/>
  <c r="D31" i="2"/>
  <c r="J31" i="2"/>
  <c r="G27" i="2"/>
  <c r="N27" i="2"/>
  <c r="J27" i="2"/>
  <c r="I27" i="2"/>
  <c r="D27" i="2"/>
  <c r="F27" i="2"/>
  <c r="L27" i="2"/>
  <c r="K27" i="2"/>
  <c r="E27" i="2"/>
  <c r="H27" i="2"/>
  <c r="C27" i="2"/>
  <c r="M27" i="2"/>
  <c r="L29" i="2"/>
  <c r="H29" i="2"/>
  <c r="E29" i="2"/>
  <c r="D29" i="2"/>
  <c r="C29" i="2"/>
  <c r="M29" i="2"/>
  <c r="F29" i="2"/>
  <c r="K29" i="2"/>
  <c r="N29" i="2"/>
  <c r="G29" i="2"/>
  <c r="I29" i="2"/>
  <c r="J29" i="2"/>
  <c r="Q32" i="2" l="1"/>
  <c r="D32" i="2"/>
  <c r="I32" i="2"/>
  <c r="H32" i="2"/>
  <c r="J32" i="2"/>
  <c r="E32" i="2"/>
  <c r="G32" i="2"/>
  <c r="N32" i="2"/>
  <c r="L32" i="2"/>
  <c r="F32" i="2"/>
  <c r="K32" i="2"/>
  <c r="M32" i="2"/>
  <c r="C32" i="2"/>
</calcChain>
</file>

<file path=xl/sharedStrings.xml><?xml version="1.0" encoding="utf-8"?>
<sst xmlns="http://schemas.openxmlformats.org/spreadsheetml/2006/main" count="540" uniqueCount="500">
  <si>
    <t xml:space="preserve">ASSUNTO: </t>
  </si>
  <si>
    <t xml:space="preserve">B.D.I.: </t>
  </si>
  <si>
    <t xml:space="preserve">OBRA: </t>
  </si>
  <si>
    <t xml:space="preserve">LOCAL: </t>
  </si>
  <si>
    <t>Ref.</t>
  </si>
  <si>
    <t>Cod.</t>
  </si>
  <si>
    <t>Item</t>
  </si>
  <si>
    <t>Descrição dos Serviços</t>
  </si>
  <si>
    <t>Unidade</t>
  </si>
  <si>
    <t>Quantidade</t>
  </si>
  <si>
    <t>Preço Unitário sem BDI</t>
  </si>
  <si>
    <t>Preço Unitário com BDI</t>
  </si>
  <si>
    <t>Preço Total
com BDI</t>
  </si>
  <si>
    <t>1.0</t>
  </si>
  <si>
    <t>1.1</t>
  </si>
  <si>
    <t>1.2</t>
  </si>
  <si>
    <t>1.3</t>
  </si>
  <si>
    <t>2.0</t>
  </si>
  <si>
    <t>2.1</t>
  </si>
  <si>
    <t>2.2</t>
  </si>
  <si>
    <t>2.3</t>
  </si>
  <si>
    <t>3.0</t>
  </si>
  <si>
    <t>3.1</t>
  </si>
  <si>
    <t>3.2</t>
  </si>
  <si>
    <t>3.3</t>
  </si>
  <si>
    <t>4.0</t>
  </si>
  <si>
    <t>4.1</t>
  </si>
  <si>
    <t>4.2</t>
  </si>
  <si>
    <t>4.3</t>
  </si>
  <si>
    <t>5.0</t>
  </si>
  <si>
    <t>5.1</t>
  </si>
  <si>
    <t>5.2</t>
  </si>
  <si>
    <t>5.3</t>
  </si>
  <si>
    <t>6.0</t>
  </si>
  <si>
    <t>6.1</t>
  </si>
  <si>
    <t>6.2</t>
  </si>
  <si>
    <t>6.3</t>
  </si>
  <si>
    <t>7.0</t>
  </si>
  <si>
    <t>7.1</t>
  </si>
  <si>
    <t>7.2</t>
  </si>
  <si>
    <t>7.3</t>
  </si>
  <si>
    <t>8.0</t>
  </si>
  <si>
    <t>8.1</t>
  </si>
  <si>
    <t>8.2</t>
  </si>
  <si>
    <t>8.3</t>
  </si>
  <si>
    <t>9.0</t>
  </si>
  <si>
    <t>9.1</t>
  </si>
  <si>
    <t>9.2</t>
  </si>
  <si>
    <t>9.3</t>
  </si>
  <si>
    <t>10.0</t>
  </si>
  <si>
    <t>10.1</t>
  </si>
  <si>
    <t>10.2</t>
  </si>
  <si>
    <t>10.3</t>
  </si>
  <si>
    <t>11.0</t>
  </si>
  <si>
    <t>11.1</t>
  </si>
  <si>
    <t>11.2</t>
  </si>
  <si>
    <t>11.3</t>
  </si>
  <si>
    <t>12.0</t>
  </si>
  <si>
    <t>12.1</t>
  </si>
  <si>
    <t>12.2</t>
  </si>
  <si>
    <t>12.3</t>
  </si>
  <si>
    <t>13.0</t>
  </si>
  <si>
    <t>13.1</t>
  </si>
  <si>
    <t>13.2</t>
  </si>
  <si>
    <t>13.3</t>
  </si>
  <si>
    <t>TOTAL GERAL</t>
  </si>
  <si>
    <t>COMPOSIÇÃO DO B.D.I. (ACORDÃO  2622/2013-TCU)</t>
  </si>
  <si>
    <t>ÍTEM COMPONENTE</t>
  </si>
  <si>
    <t>VALOR %</t>
  </si>
  <si>
    <t>Administração Central</t>
  </si>
  <si>
    <t>Seguro e Garantia</t>
  </si>
  <si>
    <t>Risco</t>
  </si>
  <si>
    <t>Despesas financeiras</t>
  </si>
  <si>
    <t>Lucro</t>
  </si>
  <si>
    <t>Tributos (impostos COFINS 3%, e  PIS 0,65%)</t>
  </si>
  <si>
    <t>Tributos (ISSQN)</t>
  </si>
  <si>
    <t>Tributos (CPRB - 0% ou 4,5% - Desoneração)</t>
  </si>
  <si>
    <t>Valor total do B.D.I.</t>
  </si>
  <si>
    <t xml:space="preserve">  CRONOGRAMA FÍSICO-FINANCEIRO</t>
  </si>
  <si>
    <t>ITEM</t>
  </si>
  <si>
    <t>DESCRIÇÃO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</si>
  <si>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</si>
  <si>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</si>
  <si>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</si>
  <si>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</si>
  <si>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</si>
  <si>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</si>
  <si>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</si>
  <si>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</si>
  <si>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</si>
  <si>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</si>
  <si>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</si>
  <si>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</si>
  <si>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TOTAL</t>
  </si>
  <si>
    <t>Os valores corresponderem ao da planilha orçamentária</t>
  </si>
  <si>
    <t xml:space="preserve">  Título 7</t>
  </si>
  <si>
    <t xml:space="preserve">  Título 8</t>
  </si>
  <si>
    <t xml:space="preserve">  Título 9</t>
  </si>
  <si>
    <t xml:space="preserve">  Título 10</t>
  </si>
  <si>
    <t xml:space="preserve">  Título 11</t>
  </si>
  <si>
    <t xml:space="preserve">  Título 12</t>
  </si>
  <si>
    <t xml:space="preserve">  Título 13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</si>
  <si>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</si>
  <si>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</si>
  <si>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</si>
  <si>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</si>
  <si>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</si>
  <si>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</si>
  <si>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</si>
  <si>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</si>
  <si>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</si>
  <si>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</si>
  <si>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</si>
  <si>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</si>
  <si>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</si>
  <si>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</si>
  <si>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</si>
  <si>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</si>
  <si>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</si>
  <si>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</si>
  <si>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</si>
  <si>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</si>
  <si>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</si>
  <si>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</si>
  <si>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</si>
  <si>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</si>
  <si>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</si>
  <si>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</si>
  <si>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</si>
  <si>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</si>
  <si>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</si>
  <si>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</si>
  <si>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</si>
  <si>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</si>
  <si>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</si>
  <si>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</si>
  <si>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</si>
  <si>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</si>
  <si>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</si>
  <si>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</si>
  <si>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</si>
  <si>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</si>
  <si>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</si>
  <si>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</si>
  <si>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</si>
  <si>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</si>
  <si>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</si>
  <si>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</si>
  <si>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</si>
  <si>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</si>
  <si>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</si>
  <si>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</si>
  <si>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</si>
  <si>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</si>
  <si>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</si>
  <si>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</si>
  <si>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</si>
  <si>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</si>
  <si>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</si>
  <si>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</si>
  <si>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</si>
  <si>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</si>
  <si>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</si>
  <si>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</si>
  <si>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</si>
  <si>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</si>
  <si>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</si>
  <si>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</si>
  <si>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</si>
  <si>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</si>
  <si>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</si>
  <si>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</si>
  <si>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</si>
  <si>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</si>
  <si>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</si>
  <si>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</si>
  <si>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</si>
  <si>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</si>
  <si>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</si>
  <si>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</si>
  <si>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</si>
  <si>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</si>
  <si>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</si>
  <si>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</si>
  <si>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</si>
  <si>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</si>
  <si>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</si>
  <si>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</si>
  <si>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</si>
  <si>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</si>
  <si>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</si>
  <si>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</si>
  <si>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</si>
  <si>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</si>
  <si>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</si>
  <si>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</si>
  <si>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</si>
  <si>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</si>
  <si>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</si>
  <si>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</si>
  <si>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</si>
  <si>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</si>
  <si>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</si>
  <si>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</si>
  <si>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</si>
  <si>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</si>
  <si>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</si>
  <si>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</si>
  <si>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</si>
  <si>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</si>
  <si>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</si>
  <si>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</si>
  <si>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</si>
  <si>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</si>
  <si>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</si>
  <si>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</si>
  <si>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</si>
  <si>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</si>
  <si>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</si>
  <si>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</si>
  <si>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</si>
  <si>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</si>
  <si>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</si>
  <si>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</si>
  <si>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</si>
  <si>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</si>
  <si>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</si>
  <si>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</si>
  <si>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</si>
  <si>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</si>
  <si>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</si>
  <si>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</si>
  <si>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</si>
  <si>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</si>
  <si>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</si>
  <si>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</si>
  <si>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</si>
  <si>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</si>
  <si>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</si>
  <si>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</si>
  <si>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</si>
  <si>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</si>
  <si>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</si>
  <si>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</si>
  <si>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</si>
  <si>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</si>
  <si>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</si>
  <si>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</si>
  <si>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</si>
  <si>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</si>
  <si>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</si>
  <si>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</si>
  <si>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</si>
  <si>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</si>
  <si>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</si>
  <si>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</si>
  <si>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</si>
  <si>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</si>
  <si>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</si>
  <si>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</si>
  <si>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</si>
  <si>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</si>
  <si>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</si>
  <si>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</si>
  <si>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</si>
  <si>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</si>
  <si>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</si>
  <si>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</si>
  <si>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</si>
  <si>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</si>
  <si>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</si>
  <si>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</si>
  <si>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</si>
  <si>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</si>
  <si>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</si>
  <si>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</si>
  <si>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</si>
  <si>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</si>
  <si>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</si>
  <si>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</si>
  <si>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</si>
  <si>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</si>
  <si>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</si>
  <si>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</si>
  <si>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</si>
  <si>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</si>
  <si>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</si>
  <si>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</si>
  <si>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</si>
  <si>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</si>
  <si>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</si>
  <si>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</si>
  <si>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</si>
  <si>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</si>
  <si>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</si>
  <si>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</si>
  <si>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</si>
  <si>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</si>
  <si>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</si>
  <si>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</si>
  <si>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</si>
  <si>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</si>
  <si>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</si>
  <si>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</si>
  <si>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</si>
  <si>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</si>
  <si>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</si>
  <si>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</si>
  <si>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</si>
  <si>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</si>
  <si>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</si>
  <si>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</si>
  <si>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</si>
  <si>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</si>
  <si>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</si>
  <si>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</si>
  <si>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</si>
  <si>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</si>
  <si>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</si>
  <si>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</si>
  <si>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</si>
  <si>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</si>
  <si>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</si>
  <si>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</si>
  <si>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</si>
  <si>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</si>
  <si>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</si>
  <si>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</si>
  <si>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</si>
  <si>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</si>
  <si>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</si>
  <si>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</si>
  <si>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</si>
  <si>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</si>
  <si>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</si>
  <si>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</si>
  <si>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</si>
  <si>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</si>
  <si>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9.24</t>
  </si>
  <si>
    <t>9.25</t>
  </si>
  <si>
    <t>9.26</t>
  </si>
  <si>
    <t>9.27</t>
  </si>
  <si>
    <t>9.28</t>
  </si>
  <si>
    <t>9.29</t>
  </si>
  <si>
    <t>9.30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</si>
  <si>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</si>
  <si>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</si>
  <si>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</si>
  <si>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</si>
  <si>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</si>
  <si>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</si>
  <si>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</si>
  <si>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</si>
  <si>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</si>
  <si>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</si>
  <si>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</si>
  <si>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</si>
  <si>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</si>
  <si>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</si>
  <si>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</si>
  <si>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</si>
  <si>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</si>
  <si>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</si>
  <si>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</si>
  <si>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</si>
  <si>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</si>
  <si>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</si>
  <si>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</si>
  <si>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10.27</t>
  </si>
  <si>
    <t>10.28</t>
  </si>
  <si>
    <t>10.29</t>
  </si>
  <si>
    <t>10.30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</si>
  <si>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</si>
  <si>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</si>
  <si>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</si>
  <si>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</si>
  <si>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</si>
  <si>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</si>
  <si>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</si>
  <si>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</si>
  <si>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</si>
  <si>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</si>
  <si>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</si>
  <si>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</si>
  <si>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</si>
  <si>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</si>
  <si>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</si>
  <si>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</si>
  <si>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</si>
  <si>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</si>
  <si>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</si>
  <si>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</si>
  <si>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</si>
  <si>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</si>
  <si>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</si>
  <si>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</si>
  <si>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11.28</t>
  </si>
  <si>
    <t>11.29</t>
  </si>
  <si>
    <t>11.30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</si>
  <si>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</si>
  <si>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</si>
  <si>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</si>
  <si>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</si>
  <si>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</si>
  <si>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</si>
  <si>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</si>
  <si>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</si>
  <si>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</si>
  <si>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</si>
  <si>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</si>
  <si>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</si>
  <si>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</si>
  <si>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</si>
  <si>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</si>
  <si>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</si>
  <si>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</si>
  <si>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</si>
  <si>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</si>
  <si>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</si>
  <si>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</si>
  <si>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</si>
  <si>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12.26</t>
  </si>
  <si>
    <t>12.27</t>
  </si>
  <si>
    <t>12.28</t>
  </si>
  <si>
    <t>12.29</t>
  </si>
  <si>
    <t>12.30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</si>
  <si>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</si>
  <si>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</si>
  <si>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</si>
  <si>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</si>
  <si>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</si>
  <si>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</si>
  <si>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</si>
  <si>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</si>
  <si>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</si>
  <si>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</si>
  <si>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</si>
  <si>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</si>
  <si>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</si>
  <si>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</si>
  <si>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</si>
  <si>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</si>
  <si>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</si>
  <si>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</si>
  <si>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</si>
  <si>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</si>
  <si>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</si>
  <si>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13.25</t>
  </si>
  <si>
    <t>13.26</t>
  </si>
  <si>
    <t>13.27</t>
  </si>
  <si>
    <t>13.28</t>
  </si>
  <si>
    <t>13.29</t>
  </si>
  <si>
    <t>13.30</t>
  </si>
  <si>
    <t>CDHU</t>
  </si>
  <si>
    <t>M2</t>
  </si>
  <si>
    <t>M3</t>
  </si>
  <si>
    <t>M</t>
  </si>
  <si>
    <t>SERVIÇOS PRELIMINARES</t>
  </si>
  <si>
    <t>LOCAÇÃO DE CONTAINER TIPO ESCRITÓRIO COM 1 VASO SANITÁRIO, 1 LAVATÓRIO E 1 PONTO PARA CHUVEIRO - ÁREA MÍNIMA DE 13,80 M²</t>
  </si>
  <si>
    <t>UNXMÊS</t>
  </si>
  <si>
    <t>02.02.130</t>
  </si>
  <si>
    <t>RAMPAS DE ACESSIBILIDADE - PISO COM REQUADRO EM CONCRETO SIMPLES COM CONTROLE DE FCK= 25 MPA - DESEMPENADO COM ACABADORA DE SUPERFÍCIE</t>
  </si>
  <si>
    <t>Rua Péricles Soares, n°160, bairro Arnon de Mello, São Carlos - SP</t>
  </si>
  <si>
    <t>Reforma da cobertura da CEMEI Amelia Meirelles Botta</t>
  </si>
  <si>
    <t>COBERTURA CEMEI AMELIA M. BOTTA
SÃO CARLOS - SP</t>
  </si>
  <si>
    <t>02.08.020</t>
  </si>
  <si>
    <t>PLACA DE IDENTIFICAÇÃO PARA OBRA</t>
  </si>
  <si>
    <t>04.03.040</t>
  </si>
  <si>
    <t>04.03.080</t>
  </si>
  <si>
    <t>05.07.040</t>
  </si>
  <si>
    <t>02.05.202</t>
  </si>
  <si>
    <t>02.05.060</t>
  </si>
  <si>
    <t>11.18.060</t>
  </si>
  <si>
    <t>RETIRADA DE TELHAMENTO PERFIL E MATERIAL QUALQUER, EXCETO BARRO</t>
  </si>
  <si>
    <t>RETIRADA DE CUMEEIRA, ESPIGÃO OU RUFO PERFIL QUALQUER</t>
  </si>
  <si>
    <t>REMOÇÃO DE ENTULHO SEPARADO DE OBRA COM CAÇAMBA METÁLICA - TERRA, ALVENARIA, CONCRETO, ARGAMASSA, MADEIRA, PAPEL, PLÁSTICO OU METAL</t>
  </si>
  <si>
    <t>ANDAIME TORRE METÁLICO (1,5 X 1,5 M) COM PISO METÁLICO</t>
  </si>
  <si>
    <t>MXMÊS</t>
  </si>
  <si>
    <t>MONTAGEM E DESMONTAGEM DE ANDAIME TORRE METÁLICA COM ALTURA ATÉ 10 M</t>
  </si>
  <si>
    <t>LONA PLÁSTICA - 150 MICRON</t>
  </si>
  <si>
    <t>16.13.070</t>
  </si>
  <si>
    <t>16.12.200</t>
  </si>
  <si>
    <t>16.33.102</t>
  </si>
  <si>
    <t>TELHAMENTO EM CHAPA DE AÇO PRÉ-PINTADA COM EPÓXI E POLIÉSTER, TIPO SANDUÍCHE, ESPESSURA DE 0,50 MM, COM POLIURETANO</t>
  </si>
  <si>
    <t>CUMEEIRA EM CHAPA DE AÇO PRÉ-PINTADA COM EPÓXI E POLIÉSTER, PERFIL TRAPEZOIDAL, COM ESPESSURA DE 0,50 MM</t>
  </si>
  <si>
    <t>CALHA, RUFO, AFINS EM CHAPA GALVANIZADA Nº 26 - CORTE 0,50 M</t>
  </si>
  <si>
    <t>55.01.020</t>
  </si>
  <si>
    <t>LIMPEZA FINAL DA OBRA</t>
  </si>
  <si>
    <t>REMOÇÃO DA COBERTURA</t>
  </si>
  <si>
    <t>EXECUÇÃO NOVA COBERTURA</t>
  </si>
  <si>
    <t>SERVIÇOS COMPLEMENTARES</t>
  </si>
  <si>
    <t>SIURB-EDIF</t>
  </si>
  <si>
    <t>171018</t>
  </si>
  <si>
    <t>DUTO EM CHAPA DE AÇO GALVANIZADO N.22 - DIÂMETRO 35CM</t>
  </si>
  <si>
    <t>São Carlos, 01 de dezembro de 2023</t>
  </si>
  <si>
    <t>PLANILHA ORÇAMENTARIA</t>
  </si>
  <si>
    <t>Local, data</t>
  </si>
  <si>
    <t>Responsável técnico</t>
  </si>
  <si>
    <t>CREA</t>
  </si>
  <si>
    <t>Empresa/CNPJ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</si>
</sst>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-416]mmmm\-yy;@"/>
    <numFmt numFmtId="165" formatCode="#,##0.00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</cellStyleXfs>
  <cellXfs count="139">
    <xf numFmtId="0" fontId="0" fillId="0" borderId="0" xfId="0"/>
    <xf numFmtId="0" fontId="6" fillId="0" borderId="1" xfId="0" applyFont="1" applyBorder="1" applyAlignment="1">
      <alignment horizontal="right" vertical="center" indent="1"/>
    </xf>
    <xf numFmtId="10" fontId="6" fillId="0" borderId="1" xfId="0" applyNumberFormat="1" applyFont="1" applyBorder="1" applyAlignment="1">
      <alignment horizontal="right" vertical="center" indent="1"/>
    </xf>
    <xf numFmtId="164" fontId="7" fillId="4" borderId="1" xfId="3" applyNumberFormat="1" applyFont="1" applyFill="1" applyBorder="1" applyAlignment="1" applyProtection="1">
      <alignment horizontal="center" vertical="center"/>
      <protection hidden="1"/>
    </xf>
    <xf numFmtId="2" fontId="7" fillId="4" borderId="1" xfId="3" applyNumberFormat="1" applyFont="1" applyFill="1" applyBorder="1" applyAlignment="1" applyProtection="1">
      <alignment horizontal="center" vertical="center"/>
      <protection hidden="1"/>
    </xf>
    <xf numFmtId="4" fontId="7" fillId="4" borderId="1" xfId="3" applyNumberFormat="1" applyFont="1" applyFill="1" applyBorder="1" applyAlignment="1" applyProtection="1">
      <alignment horizontal="center" vertical="center"/>
      <protection hidden="1"/>
    </xf>
    <xf numFmtId="164" fontId="7" fillId="4" borderId="1" xfId="3" applyNumberFormat="1" applyFont="1" applyFill="1" applyBorder="1" applyAlignment="1" applyProtection="1">
      <alignment horizontal="center" vertical="center" wrapText="1"/>
      <protection hidden="1"/>
    </xf>
    <xf numFmtId="0" fontId="7" fillId="5" borderId="2" xfId="4" applyFont="1" applyFill="1" applyBorder="1" applyAlignment="1" applyProtection="1">
      <alignment horizontal="center" vertical="center"/>
      <protection hidden="1"/>
    </xf>
    <xf numFmtId="0" fontId="7" fillId="5" borderId="3" xfId="4" applyFont="1" applyFill="1" applyBorder="1" applyAlignment="1" applyProtection="1">
      <alignment horizontal="center" vertical="center"/>
      <protection hidden="1"/>
    </xf>
    <xf numFmtId="2" fontId="7" fillId="5" borderId="1" xfId="4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2" fontId="8" fillId="0" borderId="1" xfId="0" applyNumberFormat="1" applyFont="1" applyBorder="1" applyAlignment="1" applyProtection="1">
      <alignment horizontal="center" vertical="center"/>
      <protection hidden="1"/>
    </xf>
    <xf numFmtId="43" fontId="8" fillId="0" borderId="1" xfId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 wrapText="1"/>
      <protection hidden="1"/>
    </xf>
    <xf numFmtId="0" fontId="5" fillId="5" borderId="2" xfId="4" applyFont="1" applyFill="1" applyBorder="1" applyAlignment="1" applyProtection="1">
      <alignment horizontal="center" vertical="center"/>
      <protection hidden="1"/>
    </xf>
    <xf numFmtId="0" fontId="5" fillId="5" borderId="5" xfId="4" applyFont="1" applyFill="1" applyBorder="1" applyAlignment="1" applyProtection="1">
      <alignment horizontal="center" vertical="center"/>
      <protection hidden="1"/>
    </xf>
    <xf numFmtId="2" fontId="5" fillId="5" borderId="3" xfId="4" applyNumberFormat="1" applyFont="1" applyFill="1" applyBorder="1" applyAlignment="1" applyProtection="1">
      <alignment horizontal="center" vertical="center"/>
      <protection hidden="1"/>
    </xf>
    <xf numFmtId="0" fontId="5" fillId="5" borderId="5" xfId="4" applyFont="1" applyFill="1" applyBorder="1" applyAlignment="1" applyProtection="1">
      <alignment horizontal="right" vertical="center" indent="2"/>
      <protection hidden="1"/>
    </xf>
    <xf numFmtId="0" fontId="5" fillId="5" borderId="3" xfId="4" applyFont="1" applyFill="1" applyBorder="1" applyAlignment="1" applyProtection="1">
      <alignment horizontal="right" vertical="center" indent="2"/>
      <protection hidden="1"/>
    </xf>
    <xf numFmtId="0" fontId="0" fillId="0" borderId="6" xfId="0" applyBorder="1"/>
    <xf numFmtId="2" fontId="0" fillId="0" borderId="0" xfId="0" applyNumberFormat="1"/>
    <xf numFmtId="0" fontId="0" fillId="0" borderId="7" xfId="0" applyBorder="1"/>
    <xf numFmtId="165" fontId="8" fillId="0" borderId="0" xfId="0" applyNumberFormat="1" applyFont="1" applyAlignment="1">
      <alignment vertical="center"/>
    </xf>
    <xf numFmtId="0" fontId="10" fillId="0" borderId="0" xfId="0" applyFont="1"/>
    <xf numFmtId="2" fontId="10" fillId="0" borderId="0" xfId="0" applyNumberFormat="1" applyFont="1" applyAlignment="1">
      <alignment horizontal="right"/>
    </xf>
    <xf numFmtId="0" fontId="11" fillId="0" borderId="0" xfId="0" applyFont="1" applyAlignment="1">
      <alignment vertical="center"/>
    </xf>
    <xf numFmtId="2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justify" vertical="center" wrapText="1"/>
    </xf>
    <xf numFmtId="0" fontId="14" fillId="8" borderId="1" xfId="0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10" fontId="10" fillId="0" borderId="1" xfId="0" applyNumberFormat="1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0" xfId="0" applyFont="1"/>
    <xf numFmtId="0" fontId="16" fillId="0" borderId="8" xfId="0" applyFont="1" applyBorder="1"/>
    <xf numFmtId="0" fontId="16" fillId="0" borderId="7" xfId="0" applyFont="1" applyBorder="1"/>
    <xf numFmtId="0" fontId="18" fillId="0" borderId="0" xfId="0" applyFont="1" applyAlignment="1">
      <alignment horizontal="center"/>
    </xf>
    <xf numFmtId="0" fontId="18" fillId="0" borderId="7" xfId="0" applyFont="1" applyBorder="1" applyAlignment="1">
      <alignment horizontal="center"/>
    </xf>
    <xf numFmtId="10" fontId="15" fillId="7" borderId="1" xfId="0" applyNumberFormat="1" applyFont="1" applyFill="1" applyBorder="1" applyAlignment="1">
      <alignment horizontal="center" vertical="center"/>
    </xf>
    <xf numFmtId="0" fontId="0" fillId="0" borderId="9" xfId="0" applyBorder="1"/>
    <xf numFmtId="0" fontId="0" fillId="0" borderId="8" xfId="0" applyBorder="1"/>
    <xf numFmtId="2" fontId="0" fillId="0" borderId="8" xfId="0" applyNumberFormat="1" applyBorder="1"/>
    <xf numFmtId="0" fontId="0" fillId="0" borderId="10" xfId="0" applyBorder="1"/>
    <xf numFmtId="0" fontId="6" fillId="0" borderId="0" xfId="0" applyFont="1" applyAlignment="1">
      <alignment vertical="center"/>
    </xf>
    <xf numFmtId="0" fontId="18" fillId="5" borderId="15" xfId="0" applyFont="1" applyFill="1" applyBorder="1" applyAlignment="1">
      <alignment horizontal="right" vertical="center" indent="1"/>
    </xf>
    <xf numFmtId="0" fontId="18" fillId="5" borderId="12" xfId="0" applyFont="1" applyFill="1" applyBorder="1" applyAlignment="1">
      <alignment horizontal="left" indent="1"/>
    </xf>
    <xf numFmtId="0" fontId="18" fillId="5" borderId="12" xfId="0" applyFont="1" applyFill="1" applyBorder="1" applyAlignment="1">
      <alignment horizontal="center"/>
    </xf>
    <xf numFmtId="0" fontId="18" fillId="5" borderId="13" xfId="0" applyFont="1" applyFill="1" applyBorder="1" applyAlignment="1">
      <alignment horizontal="center"/>
    </xf>
    <xf numFmtId="0" fontId="6" fillId="0" borderId="0" xfId="0" applyFont="1"/>
    <xf numFmtId="0" fontId="2" fillId="0" borderId="0" xfId="0" applyFont="1"/>
    <xf numFmtId="0" fontId="18" fillId="0" borderId="0" xfId="0" applyFont="1"/>
    <xf numFmtId="0" fontId="0" fillId="0" borderId="8" xfId="0" applyBorder="1" applyAlignment="1">
      <alignment horizontal="center"/>
    </xf>
    <xf numFmtId="0" fontId="0" fillId="0" borderId="33" xfId="0" applyBorder="1"/>
    <xf numFmtId="0" fontId="0" fillId="0" borderId="34" xfId="0" applyBorder="1"/>
    <xf numFmtId="0" fontId="0" fillId="0" borderId="0" xfId="0" applyAlignment="1">
      <alignment horizontal="center"/>
    </xf>
    <xf numFmtId="0" fontId="0" fillId="0" borderId="35" xfId="0" applyBorder="1"/>
    <xf numFmtId="0" fontId="0" fillId="0" borderId="24" xfId="0" applyBorder="1"/>
    <xf numFmtId="0" fontId="0" fillId="0" borderId="36" xfId="0" applyBorder="1"/>
    <xf numFmtId="0" fontId="16" fillId="6" borderId="16" xfId="0" applyFont="1" applyFill="1" applyBorder="1" applyAlignment="1">
      <alignment horizontal="right" vertical="center" indent="1"/>
    </xf>
    <xf numFmtId="10" fontId="16" fillId="6" borderId="19" xfId="2" applyNumberFormat="1" applyFont="1" applyFill="1" applyBorder="1"/>
    <xf numFmtId="10" fontId="16" fillId="6" borderId="20" xfId="2" applyNumberFormat="1" applyFont="1" applyFill="1" applyBorder="1"/>
    <xf numFmtId="10" fontId="16" fillId="6" borderId="18" xfId="2" applyNumberFormat="1" applyFont="1" applyFill="1" applyBorder="1"/>
    <xf numFmtId="0" fontId="16" fillId="6" borderId="14" xfId="0" applyFont="1" applyFill="1" applyBorder="1" applyAlignment="1">
      <alignment horizontal="right" vertical="center" indent="1"/>
    </xf>
    <xf numFmtId="43" fontId="16" fillId="6" borderId="23" xfId="0" applyNumberFormat="1" applyFont="1" applyFill="1" applyBorder="1"/>
    <xf numFmtId="43" fontId="16" fillId="6" borderId="24" xfId="0" applyNumberFormat="1" applyFont="1" applyFill="1" applyBorder="1"/>
    <xf numFmtId="43" fontId="16" fillId="6" borderId="25" xfId="0" applyNumberFormat="1" applyFont="1" applyFill="1" applyBorder="1"/>
    <xf numFmtId="0" fontId="16" fillId="0" borderId="16" xfId="0" applyFont="1" applyBorder="1" applyAlignment="1">
      <alignment horizontal="right" vertical="center" indent="1"/>
    </xf>
    <xf numFmtId="0" fontId="16" fillId="0" borderId="14" xfId="0" applyFont="1" applyBorder="1" applyAlignment="1">
      <alignment horizontal="right" vertical="center" indent="1"/>
    </xf>
    <xf numFmtId="43" fontId="16" fillId="0" borderId="25" xfId="0" applyNumberFormat="1" applyFont="1" applyBorder="1"/>
    <xf numFmtId="43" fontId="16" fillId="0" borderId="23" xfId="0" applyNumberFormat="1" applyFont="1" applyBorder="1"/>
    <xf numFmtId="43" fontId="16" fillId="0" borderId="24" xfId="0" applyNumberFormat="1" applyFont="1" applyBorder="1"/>
    <xf numFmtId="43" fontId="16" fillId="6" borderId="27" xfId="0" applyNumberFormat="1" applyFont="1" applyFill="1" applyBorder="1"/>
    <xf numFmtId="43" fontId="16" fillId="6" borderId="28" xfId="0" applyNumberFormat="1" applyFont="1" applyFill="1" applyBorder="1"/>
    <xf numFmtId="43" fontId="16" fillId="0" borderId="27" xfId="0" applyNumberFormat="1" applyFont="1" applyBorder="1"/>
    <xf numFmtId="43" fontId="16" fillId="0" borderId="28" xfId="0" applyNumberFormat="1" applyFont="1" applyBorder="1"/>
    <xf numFmtId="0" fontId="16" fillId="6" borderId="14" xfId="0" applyFont="1" applyFill="1" applyBorder="1"/>
    <xf numFmtId="43" fontId="16" fillId="6" borderId="30" xfId="0" applyNumberFormat="1" applyFont="1" applyFill="1" applyBorder="1"/>
    <xf numFmtId="0" fontId="16" fillId="0" borderId="14" xfId="0" applyFont="1" applyBorder="1"/>
    <xf numFmtId="43" fontId="16" fillId="0" borderId="30" xfId="0" applyNumberFormat="1" applyFont="1" applyBorder="1"/>
    <xf numFmtId="0" fontId="6" fillId="5" borderId="11" xfId="0" applyFont="1" applyFill="1" applyBorder="1" applyAlignment="1">
      <alignment horizontal="right"/>
    </xf>
    <xf numFmtId="0" fontId="6" fillId="5" borderId="12" xfId="0" applyFont="1" applyFill="1" applyBorder="1"/>
    <xf numFmtId="43" fontId="6" fillId="5" borderId="31" xfId="0" applyNumberFormat="1" applyFont="1" applyFill="1" applyBorder="1"/>
    <xf numFmtId="43" fontId="6" fillId="5" borderId="32" xfId="0" applyNumberFormat="1" applyFont="1" applyFill="1" applyBorder="1"/>
    <xf numFmtId="43" fontId="6" fillId="5" borderId="12" xfId="0" applyNumberFormat="1" applyFont="1" applyFill="1" applyBorder="1"/>
    <xf numFmtId="43" fontId="6" fillId="5" borderId="13" xfId="0" applyNumberFormat="1" applyFont="1" applyFill="1" applyBorder="1"/>
    <xf numFmtId="43" fontId="6" fillId="6" borderId="26" xfId="0" applyNumberFormat="1" applyFont="1" applyFill="1" applyBorder="1"/>
    <xf numFmtId="43" fontId="6" fillId="0" borderId="26" xfId="0" applyNumberFormat="1" applyFont="1" applyBorder="1"/>
    <xf numFmtId="43" fontId="6" fillId="6" borderId="29" xfId="0" applyNumberFormat="1" applyFont="1" applyFill="1" applyBorder="1"/>
    <xf numFmtId="43" fontId="6" fillId="0" borderId="29" xfId="0" applyNumberFormat="1" applyFont="1" applyBorder="1"/>
    <xf numFmtId="0" fontId="3" fillId="0" borderId="34" xfId="0" applyFont="1" applyBorder="1"/>
    <xf numFmtId="43" fontId="6" fillId="0" borderId="0" xfId="0" applyNumberFormat="1" applyFont="1"/>
    <xf numFmtId="0" fontId="9" fillId="0" borderId="0" xfId="0" applyFont="1"/>
    <xf numFmtId="0" fontId="7" fillId="5" borderId="3" xfId="4" applyFont="1" applyFill="1" applyBorder="1" applyAlignment="1" applyProtection="1">
      <alignment vertical="center"/>
      <protection hidden="1"/>
    </xf>
    <xf numFmtId="0" fontId="7" fillId="5" borderId="5" xfId="4" applyFont="1" applyFill="1" applyBorder="1" applyAlignment="1" applyProtection="1">
      <alignment vertical="center"/>
      <protection hidden="1"/>
    </xf>
    <xf numFmtId="43" fontId="8" fillId="0" borderId="4" xfId="1" applyFont="1" applyFill="1" applyBorder="1" applyAlignment="1" applyProtection="1">
      <alignment horizontal="center" vertical="center"/>
      <protection hidden="1"/>
    </xf>
    <xf numFmtId="43" fontId="7" fillId="5" borderId="1" xfId="1" applyFont="1" applyFill="1" applyBorder="1" applyAlignment="1" applyProtection="1">
      <alignment vertical="center"/>
      <protection hidden="1"/>
    </xf>
    <xf numFmtId="43" fontId="8" fillId="0" borderId="1" xfId="1" applyFont="1" applyFill="1" applyBorder="1" applyAlignment="1" applyProtection="1">
      <alignment vertical="center"/>
      <protection hidden="1"/>
    </xf>
    <xf numFmtId="43" fontId="5" fillId="5" borderId="1" xfId="1" applyFont="1" applyFill="1" applyBorder="1" applyAlignment="1" applyProtection="1">
      <alignment vertical="center"/>
      <protection hidden="1"/>
    </xf>
    <xf numFmtId="0" fontId="7" fillId="5" borderId="2" xfId="4" applyFont="1" applyFill="1" applyBorder="1" applyAlignment="1" applyProtection="1">
      <alignment vertical="center" wrapText="1"/>
      <protection hidden="1"/>
    </xf>
    <xf numFmtId="0" fontId="8" fillId="0" borderId="1" xfId="0" applyFont="1" applyBorder="1" applyAlignment="1" applyProtection="1">
      <alignment horizontal="left" vertical="center" wrapText="1"/>
      <protection hidden="1"/>
    </xf>
    <xf numFmtId="0" fontId="7" fillId="5" borderId="37" xfId="4" applyFont="1" applyFill="1" applyBorder="1" applyAlignment="1" applyProtection="1">
      <alignment vertical="center" wrapText="1"/>
      <protection hidden="1"/>
    </xf>
    <xf numFmtId="0" fontId="5" fillId="5" borderId="2" xfId="4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12" fillId="0" borderId="0" xfId="0" applyFont="1" applyAlignment="1">
      <alignment vertical="center" wrapText="1"/>
    </xf>
    <xf numFmtId="0" fontId="14" fillId="7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4" fillId="7" borderId="1" xfId="0" applyFont="1" applyFill="1" applyBorder="1" applyAlignment="1">
      <alignment vertical="center" wrapText="1"/>
    </xf>
    <xf numFmtId="0" fontId="0" fillId="0" borderId="8" xfId="0" applyBorder="1" applyAlignment="1">
      <alignment wrapText="1"/>
    </xf>
    <xf numFmtId="10" fontId="16" fillId="0" borderId="18" xfId="2" applyNumberFormat="1" applyFont="1" applyBorder="1"/>
    <xf numFmtId="10" fontId="16" fillId="0" borderId="19" xfId="2" applyNumberFormat="1" applyFont="1" applyBorder="1"/>
    <xf numFmtId="10" fontId="16" fillId="0" borderId="20" xfId="2" applyNumberFormat="1" applyFont="1" applyBorder="1"/>
    <xf numFmtId="10" fontId="16" fillId="6" borderId="21" xfId="2" applyNumberFormat="1" applyFont="1" applyFill="1" applyBorder="1"/>
    <xf numFmtId="10" fontId="16" fillId="0" borderId="21" xfId="2" applyNumberFormat="1" applyFont="1" applyBorder="1"/>
    <xf numFmtId="0" fontId="6" fillId="0" borderId="14" xfId="0" applyFont="1" applyBorder="1" applyAlignment="1">
      <alignment horizontal="right" vertical="center" indent="1"/>
    </xf>
    <xf numFmtId="0" fontId="6" fillId="0" borderId="15" xfId="0" applyFont="1" applyBorder="1" applyAlignment="1">
      <alignment horizontal="right" vertical="center" indent="1"/>
    </xf>
    <xf numFmtId="9" fontId="0" fillId="0" borderId="0" xfId="2" applyFont="1"/>
    <xf numFmtId="0" fontId="16" fillId="0" borderId="6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7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indent="1"/>
    </xf>
    <xf numFmtId="0" fontId="16" fillId="0" borderId="17" xfId="0" applyFont="1" applyBorder="1" applyAlignment="1">
      <alignment horizontal="left" vertical="top" wrapText="1"/>
    </xf>
    <xf numFmtId="0" fontId="16" fillId="0" borderId="22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 indent="1"/>
    </xf>
    <xf numFmtId="0" fontId="6" fillId="0" borderId="12" xfId="0" applyFont="1" applyBorder="1" applyAlignment="1">
      <alignment horizontal="left" vertical="center" indent="1"/>
    </xf>
    <xf numFmtId="0" fontId="6" fillId="0" borderId="13" xfId="0" applyFont="1" applyBorder="1" applyAlignment="1">
      <alignment horizontal="left" vertical="center" indent="1"/>
    </xf>
    <xf numFmtId="0" fontId="16" fillId="6" borderId="17" xfId="0" applyFont="1" applyFill="1" applyBorder="1" applyAlignment="1">
      <alignment horizontal="left" vertical="top" wrapText="1"/>
    </xf>
    <xf numFmtId="0" fontId="16" fillId="6" borderId="22" xfId="0" applyFont="1" applyFill="1" applyBorder="1" applyAlignment="1">
      <alignment horizontal="left" vertical="top" wrapText="1"/>
    </xf>
  </cellXfs>
  <cellStyles count="5">
    <cellStyle name="60% - Ênfase2" xfId="4" builtinId="36"/>
    <cellStyle name="Ênfase2" xfId="3" builtinId="33"/>
    <cellStyle name="Normal" xfId="0" builtinId="0"/>
    <cellStyle name="Porcentagem" xfId="2" builtinId="5"/>
    <cellStyle name="Vírgula" xfId="1" builtinId="3"/>
  </cellStyles>
  <dxfs count="1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J438"/>
  <sheetViews>
    <sheetView showGridLines="0" tabSelected="1" zoomScaleNormal="100" workbookViewId="0">
      <selection activeCell="H7" sqref="H7"/>
    </sheetView>
  </sheetViews>
  <sheetFormatPr defaultRowHeight="15" outlineLevelRow="1" x14ac:dyDescent="0.25"/>
  <cols>
    <col min="1" max="3" width="16.7109375" customWidth="1"/>
    <col min="4" max="4" width="90.85546875" style="103" customWidth="1"/>
    <col min="5" max="5" width="12.7109375" customWidth="1"/>
    <col min="6" max="9" width="18.28515625" customWidth="1"/>
    <col min="10" max="10" width="13.85546875" customWidth="1"/>
  </cols>
  <sheetData>
    <row r="1" spans="1:10" ht="60.75" customHeight="1" x14ac:dyDescent="0.25">
      <c r="A1" s="124" t="s">
        <v>464</v>
      </c>
      <c r="B1" s="124"/>
      <c r="C1" s="124"/>
      <c r="D1" s="124"/>
      <c r="E1" s="124"/>
      <c r="F1" s="124"/>
      <c r="G1" s="124"/>
      <c r="H1" s="124"/>
      <c r="I1" s="124"/>
    </row>
    <row r="2" spans="1:10" ht="24.95" customHeight="1" x14ac:dyDescent="0.25">
      <c r="A2" s="1" t="s">
        <v>0</v>
      </c>
      <c r="B2" s="125" t="s">
        <v>495</v>
      </c>
      <c r="C2" s="125"/>
      <c r="D2" s="125"/>
      <c r="E2" s="125"/>
      <c r="F2" s="125"/>
      <c r="G2" s="125"/>
      <c r="H2" s="1" t="s">
        <v>1</v>
      </c>
      <c r="I2" s="2">
        <f>E437</f>
        <v>0</v>
      </c>
    </row>
    <row r="3" spans="1:10" ht="24.95" customHeight="1" x14ac:dyDescent="0.25">
      <c r="A3" s="1" t="s">
        <v>2</v>
      </c>
      <c r="B3" s="125" t="s">
        <v>463</v>
      </c>
      <c r="C3" s="125"/>
      <c r="D3" s="125"/>
      <c r="E3" s="125"/>
      <c r="F3" s="125"/>
      <c r="G3" s="125"/>
      <c r="H3" s="125"/>
      <c r="I3" s="125"/>
    </row>
    <row r="4" spans="1:10" ht="24.95" customHeight="1" x14ac:dyDescent="0.25">
      <c r="A4" s="1" t="s">
        <v>3</v>
      </c>
      <c r="B4" s="125" t="s">
        <v>462</v>
      </c>
      <c r="C4" s="125"/>
      <c r="D4" s="125"/>
      <c r="E4" s="125"/>
      <c r="F4" s="125"/>
      <c r="G4" s="125"/>
      <c r="H4" s="125"/>
      <c r="I4" s="125"/>
    </row>
    <row r="5" spans="1:10" ht="37.5" x14ac:dyDescent="0.25">
      <c r="A5" s="3" t="s">
        <v>4</v>
      </c>
      <c r="B5" s="3" t="s">
        <v>5</v>
      </c>
      <c r="C5" s="4" t="s">
        <v>6</v>
      </c>
      <c r="D5" s="6" t="s">
        <v>7</v>
      </c>
      <c r="E5" s="3" t="s">
        <v>8</v>
      </c>
      <c r="F5" s="5" t="s">
        <v>9</v>
      </c>
      <c r="G5" s="6" t="s">
        <v>10</v>
      </c>
      <c r="H5" s="6" t="s">
        <v>11</v>
      </c>
      <c r="I5" s="6" t="s">
        <v>12</v>
      </c>
    </row>
    <row r="6" spans="1:10" ht="18.75" x14ac:dyDescent="0.25">
      <c r="A6" s="7"/>
      <c r="B6" s="8"/>
      <c r="C6" s="9" t="s">
        <v>13</v>
      </c>
      <c r="D6" s="99" t="s">
        <v>457</v>
      </c>
      <c r="E6" s="94"/>
      <c r="F6" s="94"/>
      <c r="G6" s="94"/>
      <c r="H6" s="93"/>
      <c r="I6" s="96">
        <f>SUBTOTAL(9,I7:I37)</f>
        <v>0</v>
      </c>
    </row>
    <row r="7" spans="1:10" ht="15.75" outlineLevel="1" x14ac:dyDescent="0.25">
      <c r="A7" s="10" t="s">
        <v>453</v>
      </c>
      <c r="B7" s="10" t="s">
        <v>465</v>
      </c>
      <c r="C7" s="11" t="s">
        <v>14</v>
      </c>
      <c r="D7" s="100" t="s">
        <v>466</v>
      </c>
      <c r="E7" s="10" t="s">
        <v>454</v>
      </c>
      <c r="F7" s="12">
        <v>4.5</v>
      </c>
      <c r="G7" s="12"/>
      <c r="H7" s="12">
        <f>ROUND(IF($I$2=0,0,(1+$I$2)*G7),2)</f>
        <v>0</v>
      </c>
      <c r="I7" s="97">
        <f>ROUND(F7*H7,2)</f>
        <v>0</v>
      </c>
      <c r="J7" s="118"/>
    </row>
    <row r="8" spans="1:10" ht="31.5" outlineLevel="1" x14ac:dyDescent="0.25">
      <c r="A8" s="10" t="s">
        <v>453</v>
      </c>
      <c r="B8" s="10" t="s">
        <v>460</v>
      </c>
      <c r="C8" s="11" t="s">
        <v>15</v>
      </c>
      <c r="D8" s="100" t="s">
        <v>458</v>
      </c>
      <c r="E8" s="10" t="s">
        <v>459</v>
      </c>
      <c r="F8" s="12">
        <v>2</v>
      </c>
      <c r="G8" s="12"/>
      <c r="H8" s="12">
        <f t="shared" ref="H8:H10" si="0">ROUND(IF($I$2=0,0,(1+$I$2)*G8),2)</f>
        <v>0</v>
      </c>
      <c r="I8" s="97">
        <f t="shared" ref="I8:I10" si="1">ROUND(F8*H8,2)</f>
        <v>0</v>
      </c>
      <c r="J8" s="118"/>
    </row>
    <row r="9" spans="1:10" ht="15.75" hidden="1" outlineLevel="1" x14ac:dyDescent="0.25">
      <c r="A9" s="10"/>
      <c r="B9" s="10"/>
      <c r="C9" s="11" t="s">
        <v>16</v>
      </c>
      <c r="D9" s="100"/>
      <c r="E9" s="10"/>
      <c r="F9" s="12"/>
      <c r="G9" s="12"/>
      <c r="H9" s="12">
        <f t="shared" si="0"/>
        <v>0</v>
      </c>
      <c r="I9" s="97">
        <f t="shared" si="1"/>
        <v>0</v>
      </c>
      <c r="J9" s="118"/>
    </row>
    <row r="10" spans="1:10" ht="15.75" hidden="1" outlineLevel="1" x14ac:dyDescent="0.25">
      <c r="A10" s="10"/>
      <c r="B10" s="10"/>
      <c r="C10" s="11" t="s">
        <v>102</v>
      </c>
      <c r="D10" s="100"/>
      <c r="E10" s="10"/>
      <c r="F10" s="12"/>
      <c r="G10" s="12"/>
      <c r="H10" s="12">
        <f t="shared" si="0"/>
        <v>0</v>
      </c>
      <c r="I10" s="97">
        <f t="shared" si="1"/>
        <v>0</v>
      </c>
      <c r="J10" s="118"/>
    </row>
    <row r="11" spans="1:10" ht="15.75" hidden="1" outlineLevel="1" x14ac:dyDescent="0.25">
      <c r="A11" s="10"/>
      <c r="B11" s="10"/>
      <c r="C11" s="11" t="s">
        <v>103</v>
      </c>
      <c r="D11" s="100"/>
      <c r="E11" s="10"/>
      <c r="F11" s="12"/>
      <c r="G11" s="12"/>
      <c r="H11" s="12">
        <f>ROUND(IF($I$2=0,0,(1+$I$2)*G11),2)</f>
        <v>0</v>
      </c>
      <c r="I11" s="97">
        <f>ROUND(F11*H11,2)</f>
        <v>0</v>
      </c>
    </row>
    <row r="12" spans="1:10" ht="15.75" hidden="1" outlineLevel="1" x14ac:dyDescent="0.25">
      <c r="A12" s="10"/>
      <c r="B12" s="10"/>
      <c r="C12" s="11" t="s">
        <v>104</v>
      </c>
      <c r="D12" s="100"/>
      <c r="E12" s="10"/>
      <c r="F12" s="12"/>
      <c r="G12" s="12"/>
      <c r="H12" s="12">
        <f t="shared" ref="H12:H17" si="2">ROUND(IF($I$2=0,0,(1+$I$2)*G12),2)</f>
        <v>0</v>
      </c>
      <c r="I12" s="97">
        <f t="shared" ref="I12:I17" si="3">ROUND(F12*H12,2)</f>
        <v>0</v>
      </c>
    </row>
    <row r="13" spans="1:10" ht="15.75" hidden="1" outlineLevel="1" x14ac:dyDescent="0.25">
      <c r="A13" s="10"/>
      <c r="B13" s="10"/>
      <c r="C13" s="11" t="s">
        <v>105</v>
      </c>
      <c r="D13" s="100"/>
      <c r="E13" s="10"/>
      <c r="F13" s="12"/>
      <c r="G13" s="12"/>
      <c r="H13" s="12">
        <f t="shared" si="2"/>
        <v>0</v>
      </c>
      <c r="I13" s="97">
        <f t="shared" si="3"/>
        <v>0</v>
      </c>
    </row>
    <row r="14" spans="1:10" ht="15.75" hidden="1" outlineLevel="1" x14ac:dyDescent="0.25">
      <c r="A14" s="10"/>
      <c r="B14" s="10"/>
      <c r="C14" s="11" t="s">
        <v>106</v>
      </c>
      <c r="D14" s="100"/>
      <c r="E14" s="10"/>
      <c r="F14" s="12"/>
      <c r="G14" s="12"/>
      <c r="H14" s="12">
        <f t="shared" si="2"/>
        <v>0</v>
      </c>
      <c r="I14" s="97">
        <f t="shared" si="3"/>
        <v>0</v>
      </c>
    </row>
    <row r="15" spans="1:10" ht="15.75" hidden="1" outlineLevel="1" x14ac:dyDescent="0.25">
      <c r="A15" s="10"/>
      <c r="B15" s="10"/>
      <c r="C15" s="11" t="s">
        <v>107</v>
      </c>
      <c r="D15" s="100"/>
      <c r="E15" s="10"/>
      <c r="F15" s="12"/>
      <c r="G15" s="12"/>
      <c r="H15" s="12">
        <f t="shared" si="2"/>
        <v>0</v>
      </c>
      <c r="I15" s="97">
        <f t="shared" si="3"/>
        <v>0</v>
      </c>
    </row>
    <row r="16" spans="1:10" ht="15.75" hidden="1" outlineLevel="1" x14ac:dyDescent="0.25">
      <c r="A16" s="10"/>
      <c r="B16" s="10"/>
      <c r="C16" s="11" t="s">
        <v>108</v>
      </c>
      <c r="D16" s="100"/>
      <c r="E16" s="10"/>
      <c r="F16" s="12"/>
      <c r="G16" s="12"/>
      <c r="H16" s="12">
        <f t="shared" si="2"/>
        <v>0</v>
      </c>
      <c r="I16" s="97">
        <f t="shared" si="3"/>
        <v>0</v>
      </c>
    </row>
    <row r="17" spans="1:9" ht="15.75" hidden="1" outlineLevel="1" x14ac:dyDescent="0.25">
      <c r="A17" s="10"/>
      <c r="B17" s="10"/>
      <c r="C17" s="11" t="s">
        <v>109</v>
      </c>
      <c r="D17" s="100"/>
      <c r="E17" s="10"/>
      <c r="F17" s="12"/>
      <c r="G17" s="12"/>
      <c r="H17" s="12">
        <f t="shared" si="2"/>
        <v>0</v>
      </c>
      <c r="I17" s="97">
        <f t="shared" si="3"/>
        <v>0</v>
      </c>
    </row>
    <row r="18" spans="1:9" ht="15.75" hidden="1" outlineLevel="1" x14ac:dyDescent="0.25">
      <c r="A18" s="10"/>
      <c r="B18" s="10"/>
      <c r="C18" s="11" t="s">
        <v>110</v>
      </c>
      <c r="D18" s="100"/>
      <c r="E18" s="10"/>
      <c r="F18" s="12"/>
      <c r="G18" s="12"/>
      <c r="H18" s="12">
        <f>ROUND(IF($I$2=0,0,(1+$I$2)*G18),2)</f>
        <v>0</v>
      </c>
      <c r="I18" s="97">
        <f>ROUND(F18*H18,2)</f>
        <v>0</v>
      </c>
    </row>
    <row r="19" spans="1:9" ht="15.75" hidden="1" outlineLevel="1" x14ac:dyDescent="0.25">
      <c r="A19" s="10"/>
      <c r="B19" s="10"/>
      <c r="C19" s="11" t="s">
        <v>111</v>
      </c>
      <c r="D19" s="100"/>
      <c r="E19" s="10"/>
      <c r="F19" s="12"/>
      <c r="G19" s="12"/>
      <c r="H19" s="12">
        <f t="shared" ref="H19:H21" si="4">ROUND(IF($I$2=0,0,(1+$I$2)*G19),2)</f>
        <v>0</v>
      </c>
      <c r="I19" s="97">
        <f t="shared" ref="I19:I21" si="5">ROUND(F19*H19,2)</f>
        <v>0</v>
      </c>
    </row>
    <row r="20" spans="1:9" ht="15.75" hidden="1" outlineLevel="1" x14ac:dyDescent="0.25">
      <c r="A20" s="10"/>
      <c r="B20" s="10"/>
      <c r="C20" s="11" t="s">
        <v>112</v>
      </c>
      <c r="D20" s="100"/>
      <c r="E20" s="10"/>
      <c r="F20" s="12"/>
      <c r="G20" s="12"/>
      <c r="H20" s="12">
        <f t="shared" si="4"/>
        <v>0</v>
      </c>
      <c r="I20" s="97">
        <f t="shared" si="5"/>
        <v>0</v>
      </c>
    </row>
    <row r="21" spans="1:9" ht="15.75" hidden="1" outlineLevel="1" x14ac:dyDescent="0.25">
      <c r="A21" s="10"/>
      <c r="B21" s="10"/>
      <c r="C21" s="11" t="s">
        <v>113</v>
      </c>
      <c r="D21" s="100"/>
      <c r="E21" s="10"/>
      <c r="F21" s="12"/>
      <c r="G21" s="12"/>
      <c r="H21" s="12">
        <f t="shared" si="4"/>
        <v>0</v>
      </c>
      <c r="I21" s="97">
        <f t="shared" si="5"/>
        <v>0</v>
      </c>
    </row>
    <row r="22" spans="1:9" ht="15.75" hidden="1" outlineLevel="1" x14ac:dyDescent="0.25">
      <c r="A22" s="10"/>
      <c r="B22" s="10"/>
      <c r="C22" s="11" t="s">
        <v>114</v>
      </c>
      <c r="D22" s="100"/>
      <c r="E22" s="10"/>
      <c r="F22" s="12"/>
      <c r="G22" s="12"/>
      <c r="H22" s="12">
        <f t="shared" ref="H22:H36" si="6">ROUND(IF($I$2=0,0,(1+$I$2)*G22),2)</f>
        <v>0</v>
      </c>
      <c r="I22" s="97">
        <f t="shared" ref="I22:I36" si="7">ROUND(F22*H22,2)</f>
        <v>0</v>
      </c>
    </row>
    <row r="23" spans="1:9" ht="15.75" hidden="1" outlineLevel="1" x14ac:dyDescent="0.25">
      <c r="A23" s="10"/>
      <c r="B23" s="10"/>
      <c r="C23" s="11" t="s">
        <v>115</v>
      </c>
      <c r="D23" s="100"/>
      <c r="E23" s="10"/>
      <c r="F23" s="12"/>
      <c r="G23" s="12"/>
      <c r="H23" s="12">
        <f t="shared" si="6"/>
        <v>0</v>
      </c>
      <c r="I23" s="97">
        <f t="shared" si="7"/>
        <v>0</v>
      </c>
    </row>
    <row r="24" spans="1:9" ht="15.75" hidden="1" outlineLevel="1" x14ac:dyDescent="0.25">
      <c r="A24" s="10"/>
      <c r="B24" s="10"/>
      <c r="C24" s="11" t="s">
        <v>116</v>
      </c>
      <c r="D24" s="100"/>
      <c r="E24" s="10"/>
      <c r="F24" s="12"/>
      <c r="G24" s="12"/>
      <c r="H24" s="12">
        <f t="shared" si="6"/>
        <v>0</v>
      </c>
      <c r="I24" s="97">
        <f t="shared" si="7"/>
        <v>0</v>
      </c>
    </row>
    <row r="25" spans="1:9" ht="15.75" hidden="1" outlineLevel="1" x14ac:dyDescent="0.25">
      <c r="A25" s="10"/>
      <c r="B25" s="10"/>
      <c r="C25" s="11" t="s">
        <v>117</v>
      </c>
      <c r="D25" s="100"/>
      <c r="E25" s="10"/>
      <c r="F25" s="12"/>
      <c r="G25" s="12"/>
      <c r="H25" s="12">
        <f t="shared" si="6"/>
        <v>0</v>
      </c>
      <c r="I25" s="97">
        <f t="shared" si="7"/>
        <v>0</v>
      </c>
    </row>
    <row r="26" spans="1:9" ht="15.75" hidden="1" outlineLevel="1" x14ac:dyDescent="0.25">
      <c r="A26" s="10"/>
      <c r="B26" s="10"/>
      <c r="C26" s="11" t="s">
        <v>118</v>
      </c>
      <c r="D26" s="100"/>
      <c r="E26" s="10"/>
      <c r="F26" s="12"/>
      <c r="G26" s="12"/>
      <c r="H26" s="12">
        <f t="shared" si="6"/>
        <v>0</v>
      </c>
      <c r="I26" s="97">
        <f t="shared" si="7"/>
        <v>0</v>
      </c>
    </row>
    <row r="27" spans="1:9" ht="15.75" hidden="1" outlineLevel="1" x14ac:dyDescent="0.25">
      <c r="A27" s="10"/>
      <c r="B27" s="10"/>
      <c r="C27" s="11" t="s">
        <v>119</v>
      </c>
      <c r="D27" s="100"/>
      <c r="E27" s="10"/>
      <c r="F27" s="12"/>
      <c r="G27" s="12"/>
      <c r="H27" s="12">
        <f t="shared" si="6"/>
        <v>0</v>
      </c>
      <c r="I27" s="97">
        <f t="shared" si="7"/>
        <v>0</v>
      </c>
    </row>
    <row r="28" spans="1:9" ht="15.75" hidden="1" outlineLevel="1" x14ac:dyDescent="0.25">
      <c r="A28" s="10"/>
      <c r="B28" s="10"/>
      <c r="C28" s="11" t="s">
        <v>120</v>
      </c>
      <c r="D28" s="100"/>
      <c r="E28" s="10"/>
      <c r="F28" s="12"/>
      <c r="G28" s="12"/>
      <c r="H28" s="12">
        <f t="shared" si="6"/>
        <v>0</v>
      </c>
      <c r="I28" s="97">
        <f t="shared" si="7"/>
        <v>0</v>
      </c>
    </row>
    <row r="29" spans="1:9" ht="15.75" hidden="1" outlineLevel="1" x14ac:dyDescent="0.25">
      <c r="A29" s="10"/>
      <c r="B29" s="10"/>
      <c r="C29" s="11" t="s">
        <v>121</v>
      </c>
      <c r="D29" s="100"/>
      <c r="E29" s="10"/>
      <c r="F29" s="12"/>
      <c r="G29" s="12"/>
      <c r="H29" s="12">
        <f t="shared" si="6"/>
        <v>0</v>
      </c>
      <c r="I29" s="97">
        <f t="shared" si="7"/>
        <v>0</v>
      </c>
    </row>
    <row r="30" spans="1:9" ht="15.75" hidden="1" outlineLevel="1" x14ac:dyDescent="0.25">
      <c r="A30" s="10"/>
      <c r="B30" s="10"/>
      <c r="C30" s="11" t="s">
        <v>122</v>
      </c>
      <c r="D30" s="100"/>
      <c r="E30" s="10"/>
      <c r="F30" s="12"/>
      <c r="G30" s="12"/>
      <c r="H30" s="12">
        <f t="shared" si="6"/>
        <v>0</v>
      </c>
      <c r="I30" s="97">
        <f t="shared" si="7"/>
        <v>0</v>
      </c>
    </row>
    <row r="31" spans="1:9" ht="15.75" hidden="1" outlineLevel="1" x14ac:dyDescent="0.25">
      <c r="A31" s="10"/>
      <c r="B31" s="10"/>
      <c r="C31" s="11" t="s">
        <v>123</v>
      </c>
      <c r="D31" s="100"/>
      <c r="E31" s="10"/>
      <c r="F31" s="12"/>
      <c r="G31" s="12"/>
      <c r="H31" s="12">
        <f t="shared" si="6"/>
        <v>0</v>
      </c>
      <c r="I31" s="97">
        <f t="shared" si="7"/>
        <v>0</v>
      </c>
    </row>
    <row r="32" spans="1:9" ht="15.75" hidden="1" outlineLevel="1" x14ac:dyDescent="0.25">
      <c r="A32" s="10"/>
      <c r="B32" s="10"/>
      <c r="C32" s="11" t="s">
        <v>124</v>
      </c>
      <c r="D32" s="100"/>
      <c r="E32" s="10"/>
      <c r="F32" s="12"/>
      <c r="G32" s="12"/>
      <c r="H32" s="12">
        <f t="shared" si="6"/>
        <v>0</v>
      </c>
      <c r="I32" s="97">
        <f t="shared" si="7"/>
        <v>0</v>
      </c>
    </row>
    <row r="33" spans="1:9" ht="15.75" hidden="1" outlineLevel="1" x14ac:dyDescent="0.25">
      <c r="A33" s="10"/>
      <c r="B33" s="10"/>
      <c r="C33" s="11" t="s">
        <v>125</v>
      </c>
      <c r="D33" s="100"/>
      <c r="E33" s="10"/>
      <c r="F33" s="12"/>
      <c r="G33" s="12"/>
      <c r="H33" s="12">
        <f t="shared" si="6"/>
        <v>0</v>
      </c>
      <c r="I33" s="97">
        <f t="shared" si="7"/>
        <v>0</v>
      </c>
    </row>
    <row r="34" spans="1:9" ht="15.75" hidden="1" outlineLevel="1" x14ac:dyDescent="0.25">
      <c r="A34" s="10"/>
      <c r="B34" s="10"/>
      <c r="C34" s="11" t="s">
        <v>126</v>
      </c>
      <c r="D34" s="100"/>
      <c r="E34" s="10"/>
      <c r="F34" s="12"/>
      <c r="G34" s="12"/>
      <c r="H34" s="12">
        <f t="shared" si="6"/>
        <v>0</v>
      </c>
      <c r="I34" s="97">
        <f t="shared" si="7"/>
        <v>0</v>
      </c>
    </row>
    <row r="35" spans="1:9" ht="15.75" hidden="1" outlineLevel="1" x14ac:dyDescent="0.25">
      <c r="A35" s="10"/>
      <c r="B35" s="10"/>
      <c r="C35" s="11" t="s">
        <v>127</v>
      </c>
      <c r="D35" s="100"/>
      <c r="E35" s="10"/>
      <c r="F35" s="12"/>
      <c r="G35" s="12"/>
      <c r="H35" s="12">
        <f t="shared" si="6"/>
        <v>0</v>
      </c>
      <c r="I35" s="97">
        <f t="shared" si="7"/>
        <v>0</v>
      </c>
    </row>
    <row r="36" spans="1:9" ht="15.75" hidden="1" outlineLevel="1" x14ac:dyDescent="0.25">
      <c r="A36" s="10"/>
      <c r="B36" s="10"/>
      <c r="C36" s="11" t="s">
        <v>128</v>
      </c>
      <c r="D36" s="100"/>
      <c r="E36" s="10"/>
      <c r="F36" s="12"/>
      <c r="G36" s="12"/>
      <c r="H36" s="12">
        <f t="shared" si="6"/>
        <v>0</v>
      </c>
      <c r="I36" s="97">
        <f t="shared" si="7"/>
        <v>0</v>
      </c>
    </row>
    <row r="37" spans="1:9" ht="15.75" outlineLevel="1" x14ac:dyDescent="0.25">
      <c r="A37" s="10"/>
      <c r="B37" s="10"/>
      <c r="C37" s="11"/>
      <c r="D37" s="100"/>
      <c r="E37" s="10"/>
      <c r="F37" s="12"/>
      <c r="G37" s="12"/>
      <c r="H37" s="12"/>
      <c r="I37" s="97"/>
    </row>
    <row r="38" spans="1:9" ht="18.75" x14ac:dyDescent="0.25">
      <c r="A38" s="7"/>
      <c r="B38" s="8"/>
      <c r="C38" s="9" t="s">
        <v>17</v>
      </c>
      <c r="D38" s="99" t="s">
        <v>488</v>
      </c>
      <c r="E38" s="94"/>
      <c r="F38" s="94"/>
      <c r="G38" s="94"/>
      <c r="H38" s="93"/>
      <c r="I38" s="96">
        <f>SUBTOTAL(9,I39:I69)</f>
        <v>0</v>
      </c>
    </row>
    <row r="39" spans="1:9" ht="15.75" outlineLevel="1" x14ac:dyDescent="0.25">
      <c r="A39" s="10" t="s">
        <v>453</v>
      </c>
      <c r="B39" s="10" t="s">
        <v>467</v>
      </c>
      <c r="C39" s="11" t="s">
        <v>18</v>
      </c>
      <c r="D39" s="100" t="s">
        <v>473</v>
      </c>
      <c r="E39" s="10" t="s">
        <v>454</v>
      </c>
      <c r="F39" s="12">
        <v>956.13</v>
      </c>
      <c r="G39" s="12"/>
      <c r="H39" s="12">
        <f>ROUND(IF($I$2=0,0,(1+$I$2)*G39),2)</f>
        <v>0</v>
      </c>
      <c r="I39" s="97">
        <f>ROUND(F39*H39,2)</f>
        <v>0</v>
      </c>
    </row>
    <row r="40" spans="1:9" ht="15.75" outlineLevel="1" x14ac:dyDescent="0.25">
      <c r="A40" s="10" t="s">
        <v>453</v>
      </c>
      <c r="B40" s="10" t="s">
        <v>468</v>
      </c>
      <c r="C40" s="11" t="s">
        <v>19</v>
      </c>
      <c r="D40" s="100" t="s">
        <v>474</v>
      </c>
      <c r="E40" s="10" t="s">
        <v>456</v>
      </c>
      <c r="F40" s="12">
        <v>35.700000000000003</v>
      </c>
      <c r="G40" s="12"/>
      <c r="H40" s="12">
        <f>ROUND(IF($I$2=0,0,(1+$I$2)*G40),2)</f>
        <v>0</v>
      </c>
      <c r="I40" s="97">
        <f>ROUND(F40*H40,2)</f>
        <v>0</v>
      </c>
    </row>
    <row r="41" spans="1:9" ht="31.5" outlineLevel="1" x14ac:dyDescent="0.25">
      <c r="A41" s="10" t="s">
        <v>453</v>
      </c>
      <c r="B41" s="10" t="s">
        <v>469</v>
      </c>
      <c r="C41" s="11" t="s">
        <v>20</v>
      </c>
      <c r="D41" s="100" t="s">
        <v>475</v>
      </c>
      <c r="E41" s="10" t="s">
        <v>455</v>
      </c>
      <c r="F41" s="12">
        <v>50</v>
      </c>
      <c r="G41" s="12"/>
      <c r="H41" s="12">
        <f>ROUND(IF($I$2=0,0,(1+$I$2)*G41),2)</f>
        <v>0</v>
      </c>
      <c r="I41" s="97">
        <f>ROUND(F41*H41,2)</f>
        <v>0</v>
      </c>
    </row>
    <row r="42" spans="1:9" ht="15.75" outlineLevel="1" x14ac:dyDescent="0.25">
      <c r="A42" s="10" t="s">
        <v>453</v>
      </c>
      <c r="B42" s="10" t="s">
        <v>470</v>
      </c>
      <c r="C42" s="11" t="s">
        <v>129</v>
      </c>
      <c r="D42" s="100" t="s">
        <v>476</v>
      </c>
      <c r="E42" s="10" t="s">
        <v>477</v>
      </c>
      <c r="F42" s="12">
        <v>12</v>
      </c>
      <c r="G42" s="12"/>
      <c r="H42" s="12">
        <f t="shared" ref="H42:H53" si="8">ROUND(IF($I$2=0,0,(1+$I$2)*G42),2)</f>
        <v>0</v>
      </c>
      <c r="I42" s="97">
        <f t="shared" ref="I42:I53" si="9">ROUND(F42*H42,2)</f>
        <v>0</v>
      </c>
    </row>
    <row r="43" spans="1:9" ht="15.75" outlineLevel="1" x14ac:dyDescent="0.25">
      <c r="A43" s="10" t="s">
        <v>453</v>
      </c>
      <c r="B43" s="10" t="s">
        <v>471</v>
      </c>
      <c r="C43" s="11" t="s">
        <v>130</v>
      </c>
      <c r="D43" s="100" t="s">
        <v>478</v>
      </c>
      <c r="E43" s="10" t="s">
        <v>456</v>
      </c>
      <c r="F43" s="12">
        <v>36</v>
      </c>
      <c r="G43" s="12"/>
      <c r="H43" s="12">
        <f t="shared" si="8"/>
        <v>0</v>
      </c>
      <c r="I43" s="97">
        <f t="shared" si="9"/>
        <v>0</v>
      </c>
    </row>
    <row r="44" spans="1:9" ht="15.75" outlineLevel="1" x14ac:dyDescent="0.25">
      <c r="A44" s="10" t="s">
        <v>453</v>
      </c>
      <c r="B44" s="10" t="s">
        <v>472</v>
      </c>
      <c r="C44" s="11" t="s">
        <v>131</v>
      </c>
      <c r="D44" s="100" t="s">
        <v>479</v>
      </c>
      <c r="E44" s="10" t="s">
        <v>454</v>
      </c>
      <c r="F44" s="12">
        <v>320</v>
      </c>
      <c r="G44" s="12"/>
      <c r="H44" s="12">
        <f t="shared" si="8"/>
        <v>0</v>
      </c>
      <c r="I44" s="97">
        <f t="shared" si="9"/>
        <v>0</v>
      </c>
    </row>
    <row r="45" spans="1:9" ht="15.75" hidden="1" outlineLevel="1" x14ac:dyDescent="0.25">
      <c r="A45" s="10"/>
      <c r="B45" s="10"/>
      <c r="C45" s="11" t="s">
        <v>132</v>
      </c>
      <c r="D45" s="100"/>
      <c r="E45" s="10"/>
      <c r="F45" s="12"/>
      <c r="G45" s="12"/>
      <c r="H45" s="12">
        <f t="shared" si="8"/>
        <v>0</v>
      </c>
      <c r="I45" s="97">
        <f t="shared" si="9"/>
        <v>0</v>
      </c>
    </row>
    <row r="46" spans="1:9" ht="15.75" hidden="1" outlineLevel="1" x14ac:dyDescent="0.25">
      <c r="A46" s="10"/>
      <c r="B46" s="10"/>
      <c r="C46" s="11" t="s">
        <v>133</v>
      </c>
      <c r="D46" s="100"/>
      <c r="E46" s="10"/>
      <c r="F46" s="12"/>
      <c r="G46" s="12"/>
      <c r="H46" s="12">
        <f t="shared" si="8"/>
        <v>0</v>
      </c>
      <c r="I46" s="97">
        <f t="shared" si="9"/>
        <v>0</v>
      </c>
    </row>
    <row r="47" spans="1:9" ht="15.75" hidden="1" outlineLevel="1" x14ac:dyDescent="0.25">
      <c r="A47" s="10"/>
      <c r="B47" s="10"/>
      <c r="C47" s="11" t="s">
        <v>134</v>
      </c>
      <c r="D47" s="100"/>
      <c r="E47" s="10"/>
      <c r="F47" s="12"/>
      <c r="G47" s="12"/>
      <c r="H47" s="12">
        <f t="shared" si="8"/>
        <v>0</v>
      </c>
      <c r="I47" s="97">
        <f t="shared" si="9"/>
        <v>0</v>
      </c>
    </row>
    <row r="48" spans="1:9" ht="15.75" hidden="1" outlineLevel="1" x14ac:dyDescent="0.25">
      <c r="A48" s="10"/>
      <c r="B48" s="10"/>
      <c r="C48" s="11" t="s">
        <v>135</v>
      </c>
      <c r="D48" s="100"/>
      <c r="E48" s="10"/>
      <c r="F48" s="12"/>
      <c r="G48" s="12"/>
      <c r="H48" s="12">
        <f t="shared" si="8"/>
        <v>0</v>
      </c>
      <c r="I48" s="97">
        <f t="shared" si="9"/>
        <v>0</v>
      </c>
    </row>
    <row r="49" spans="1:9" ht="15.75" hidden="1" outlineLevel="1" x14ac:dyDescent="0.25">
      <c r="A49" s="10"/>
      <c r="B49" s="10"/>
      <c r="C49" s="11" t="s">
        <v>136</v>
      </c>
      <c r="D49" s="100"/>
      <c r="E49" s="10"/>
      <c r="F49" s="12"/>
      <c r="G49" s="12"/>
      <c r="H49" s="12">
        <f t="shared" si="8"/>
        <v>0</v>
      </c>
      <c r="I49" s="97">
        <f t="shared" si="9"/>
        <v>0</v>
      </c>
    </row>
    <row r="50" spans="1:9" ht="15.75" hidden="1" outlineLevel="1" x14ac:dyDescent="0.25">
      <c r="A50" s="10"/>
      <c r="B50" s="10"/>
      <c r="C50" s="11" t="s">
        <v>137</v>
      </c>
      <c r="D50" s="100"/>
      <c r="E50" s="10"/>
      <c r="F50" s="12"/>
      <c r="G50" s="12"/>
      <c r="H50" s="12">
        <f t="shared" si="8"/>
        <v>0</v>
      </c>
      <c r="I50" s="97">
        <f t="shared" si="9"/>
        <v>0</v>
      </c>
    </row>
    <row r="51" spans="1:9" ht="15.75" hidden="1" outlineLevel="1" x14ac:dyDescent="0.25">
      <c r="A51" s="10"/>
      <c r="B51" s="10"/>
      <c r="C51" s="11" t="s">
        <v>138</v>
      </c>
      <c r="D51" s="100"/>
      <c r="E51" s="10"/>
      <c r="F51" s="12"/>
      <c r="G51" s="12"/>
      <c r="H51" s="12">
        <f t="shared" si="8"/>
        <v>0</v>
      </c>
      <c r="I51" s="97">
        <f t="shared" si="9"/>
        <v>0</v>
      </c>
    </row>
    <row r="52" spans="1:9" ht="15.75" hidden="1" outlineLevel="1" x14ac:dyDescent="0.25">
      <c r="A52" s="10"/>
      <c r="B52" s="10"/>
      <c r="C52" s="11" t="s">
        <v>139</v>
      </c>
      <c r="D52" s="100"/>
      <c r="E52" s="10"/>
      <c r="F52" s="12"/>
      <c r="G52" s="12"/>
      <c r="H52" s="12">
        <f t="shared" si="8"/>
        <v>0</v>
      </c>
      <c r="I52" s="97">
        <f t="shared" si="9"/>
        <v>0</v>
      </c>
    </row>
    <row r="53" spans="1:9" ht="15.75" hidden="1" outlineLevel="1" x14ac:dyDescent="0.25">
      <c r="A53" s="10"/>
      <c r="B53" s="10"/>
      <c r="C53" s="11" t="s">
        <v>140</v>
      </c>
      <c r="D53" s="100"/>
      <c r="E53" s="10"/>
      <c r="F53" s="12"/>
      <c r="G53" s="12"/>
      <c r="H53" s="12">
        <f t="shared" si="8"/>
        <v>0</v>
      </c>
      <c r="I53" s="97">
        <f t="shared" si="9"/>
        <v>0</v>
      </c>
    </row>
    <row r="54" spans="1:9" ht="15.75" hidden="1" outlineLevel="1" x14ac:dyDescent="0.25">
      <c r="A54" s="10"/>
      <c r="B54" s="10"/>
      <c r="C54" s="11" t="s">
        <v>141</v>
      </c>
      <c r="D54" s="100"/>
      <c r="E54" s="10"/>
      <c r="F54" s="12"/>
      <c r="G54" s="12"/>
      <c r="H54" s="12">
        <f>ROUND(IF($I$2=0,0,(1+$I$2)*G54),2)</f>
        <v>0</v>
      </c>
      <c r="I54" s="97">
        <f>ROUND(F54*H54,2)</f>
        <v>0</v>
      </c>
    </row>
    <row r="55" spans="1:9" ht="15.75" hidden="1" outlineLevel="1" x14ac:dyDescent="0.25">
      <c r="A55" s="10"/>
      <c r="B55" s="10"/>
      <c r="C55" s="11" t="s">
        <v>142</v>
      </c>
      <c r="D55" s="100"/>
      <c r="E55" s="10"/>
      <c r="F55" s="12"/>
      <c r="G55" s="12"/>
      <c r="H55" s="12">
        <f>ROUND(IF($I$2=0,0,(1+$I$2)*G55),2)</f>
        <v>0</v>
      </c>
      <c r="I55" s="97">
        <f>ROUND(F55*H55,2)</f>
        <v>0</v>
      </c>
    </row>
    <row r="56" spans="1:9" ht="15.75" hidden="1" outlineLevel="1" x14ac:dyDescent="0.25">
      <c r="A56" s="10"/>
      <c r="B56" s="10"/>
      <c r="C56" s="11" t="s">
        <v>143</v>
      </c>
      <c r="D56" s="100"/>
      <c r="E56" s="10"/>
      <c r="F56" s="12"/>
      <c r="G56" s="12"/>
      <c r="H56" s="12">
        <f>ROUND(IF($I$2=0,0,(1+$I$2)*G56),2)</f>
        <v>0</v>
      </c>
      <c r="I56" s="97">
        <f>ROUND(F56*H56,2)</f>
        <v>0</v>
      </c>
    </row>
    <row r="57" spans="1:9" ht="15.75" hidden="1" outlineLevel="1" x14ac:dyDescent="0.25">
      <c r="A57" s="10"/>
      <c r="B57" s="10"/>
      <c r="C57" s="11" t="s">
        <v>144</v>
      </c>
      <c r="D57" s="100"/>
      <c r="E57" s="10"/>
      <c r="F57" s="12"/>
      <c r="G57" s="12"/>
      <c r="H57" s="12">
        <f>ROUND(IF($I$2=0,0,(1+$I$2)*G57),2)</f>
        <v>0</v>
      </c>
      <c r="I57" s="97">
        <f>ROUND(F57*H57,2)</f>
        <v>0</v>
      </c>
    </row>
    <row r="58" spans="1:9" ht="15.75" hidden="1" outlineLevel="1" x14ac:dyDescent="0.25">
      <c r="A58" s="10"/>
      <c r="B58" s="10"/>
      <c r="C58" s="11" t="s">
        <v>145</v>
      </c>
      <c r="D58" s="100"/>
      <c r="E58" s="10"/>
      <c r="F58" s="12"/>
      <c r="G58" s="12"/>
      <c r="H58" s="12">
        <f t="shared" ref="H58:H68" si="10">ROUND(IF($I$2=0,0,(1+$I$2)*G58),2)</f>
        <v>0</v>
      </c>
      <c r="I58" s="97">
        <f t="shared" ref="I58:I68" si="11">ROUND(F58*H58,2)</f>
        <v>0</v>
      </c>
    </row>
    <row r="59" spans="1:9" ht="15.75" hidden="1" outlineLevel="1" x14ac:dyDescent="0.25">
      <c r="A59" s="10"/>
      <c r="B59" s="10"/>
      <c r="C59" s="11" t="s">
        <v>146</v>
      </c>
      <c r="D59" s="100"/>
      <c r="E59" s="10"/>
      <c r="F59" s="12"/>
      <c r="G59" s="12"/>
      <c r="H59" s="12">
        <f t="shared" si="10"/>
        <v>0</v>
      </c>
      <c r="I59" s="97">
        <f t="shared" si="11"/>
        <v>0</v>
      </c>
    </row>
    <row r="60" spans="1:9" ht="15.75" hidden="1" outlineLevel="1" x14ac:dyDescent="0.25">
      <c r="A60" s="10"/>
      <c r="B60" s="10"/>
      <c r="C60" s="11" t="s">
        <v>147</v>
      </c>
      <c r="D60" s="100"/>
      <c r="E60" s="10"/>
      <c r="F60" s="12"/>
      <c r="G60" s="12"/>
      <c r="H60" s="12">
        <f t="shared" si="10"/>
        <v>0</v>
      </c>
      <c r="I60" s="97">
        <f t="shared" si="11"/>
        <v>0</v>
      </c>
    </row>
    <row r="61" spans="1:9" ht="15.75" hidden="1" outlineLevel="1" x14ac:dyDescent="0.25">
      <c r="A61" s="10"/>
      <c r="B61" s="10"/>
      <c r="C61" s="11" t="s">
        <v>148</v>
      </c>
      <c r="D61" s="100"/>
      <c r="E61" s="10"/>
      <c r="F61" s="12"/>
      <c r="G61" s="12"/>
      <c r="H61" s="12">
        <f t="shared" si="10"/>
        <v>0</v>
      </c>
      <c r="I61" s="97">
        <f t="shared" si="11"/>
        <v>0</v>
      </c>
    </row>
    <row r="62" spans="1:9" ht="15.75" hidden="1" outlineLevel="1" x14ac:dyDescent="0.25">
      <c r="A62" s="10"/>
      <c r="B62" s="10"/>
      <c r="C62" s="11" t="s">
        <v>149</v>
      </c>
      <c r="D62" s="100"/>
      <c r="E62" s="10"/>
      <c r="F62" s="12"/>
      <c r="G62" s="12"/>
      <c r="H62" s="12">
        <f t="shared" si="10"/>
        <v>0</v>
      </c>
      <c r="I62" s="97">
        <f t="shared" si="11"/>
        <v>0</v>
      </c>
    </row>
    <row r="63" spans="1:9" ht="15.75" hidden="1" outlineLevel="1" x14ac:dyDescent="0.25">
      <c r="A63" s="10"/>
      <c r="B63" s="10"/>
      <c r="C63" s="11" t="s">
        <v>150</v>
      </c>
      <c r="D63" s="100"/>
      <c r="E63" s="10"/>
      <c r="F63" s="12"/>
      <c r="G63" s="12"/>
      <c r="H63" s="12">
        <f t="shared" si="10"/>
        <v>0</v>
      </c>
      <c r="I63" s="97">
        <f t="shared" si="11"/>
        <v>0</v>
      </c>
    </row>
    <row r="64" spans="1:9" ht="15.75" hidden="1" outlineLevel="1" x14ac:dyDescent="0.25">
      <c r="A64" s="10"/>
      <c r="B64" s="10"/>
      <c r="C64" s="11" t="s">
        <v>151</v>
      </c>
      <c r="D64" s="100"/>
      <c r="E64" s="10"/>
      <c r="F64" s="12"/>
      <c r="G64" s="12"/>
      <c r="H64" s="12">
        <f t="shared" si="10"/>
        <v>0</v>
      </c>
      <c r="I64" s="97">
        <f t="shared" si="11"/>
        <v>0</v>
      </c>
    </row>
    <row r="65" spans="1:10" ht="15.75" hidden="1" outlineLevel="1" x14ac:dyDescent="0.25">
      <c r="A65" s="10"/>
      <c r="B65" s="10"/>
      <c r="C65" s="11" t="s">
        <v>152</v>
      </c>
      <c r="D65" s="100"/>
      <c r="E65" s="10"/>
      <c r="F65" s="12"/>
      <c r="G65" s="12"/>
      <c r="H65" s="12">
        <f t="shared" si="10"/>
        <v>0</v>
      </c>
      <c r="I65" s="97">
        <f t="shared" si="11"/>
        <v>0</v>
      </c>
    </row>
    <row r="66" spans="1:10" ht="15.75" hidden="1" outlineLevel="1" x14ac:dyDescent="0.25">
      <c r="A66" s="10"/>
      <c r="B66" s="10"/>
      <c r="C66" s="11" t="s">
        <v>153</v>
      </c>
      <c r="D66" s="100"/>
      <c r="E66" s="10"/>
      <c r="F66" s="12"/>
      <c r="G66" s="12"/>
      <c r="H66" s="12">
        <f t="shared" si="10"/>
        <v>0</v>
      </c>
      <c r="I66" s="97">
        <f t="shared" si="11"/>
        <v>0</v>
      </c>
    </row>
    <row r="67" spans="1:10" ht="15.75" hidden="1" outlineLevel="1" x14ac:dyDescent="0.25">
      <c r="A67" s="10"/>
      <c r="B67" s="10"/>
      <c r="C67" s="11" t="s">
        <v>154</v>
      </c>
      <c r="D67" s="100"/>
      <c r="E67" s="10"/>
      <c r="F67" s="12"/>
      <c r="G67" s="12"/>
      <c r="H67" s="12">
        <f t="shared" si="10"/>
        <v>0</v>
      </c>
      <c r="I67" s="97">
        <f t="shared" si="11"/>
        <v>0</v>
      </c>
    </row>
    <row r="68" spans="1:10" ht="15.75" hidden="1" outlineLevel="1" x14ac:dyDescent="0.25">
      <c r="A68" s="10"/>
      <c r="B68" s="10"/>
      <c r="C68" s="11" t="s">
        <v>155</v>
      </c>
      <c r="D68" s="100"/>
      <c r="E68" s="10"/>
      <c r="F68" s="12"/>
      <c r="G68" s="12"/>
      <c r="H68" s="12">
        <f t="shared" si="10"/>
        <v>0</v>
      </c>
      <c r="I68" s="97">
        <f t="shared" si="11"/>
        <v>0</v>
      </c>
    </row>
    <row r="69" spans="1:10" ht="15.75" outlineLevel="1" x14ac:dyDescent="0.25">
      <c r="A69" s="10"/>
      <c r="B69" s="10"/>
      <c r="C69" s="11"/>
      <c r="D69" s="100"/>
      <c r="E69" s="10"/>
      <c r="F69" s="12"/>
      <c r="G69" s="12"/>
      <c r="H69" s="12"/>
      <c r="I69" s="97"/>
    </row>
    <row r="70" spans="1:10" ht="18.75" x14ac:dyDescent="0.25">
      <c r="A70" s="7"/>
      <c r="B70" s="8"/>
      <c r="C70" s="9" t="s">
        <v>21</v>
      </c>
      <c r="D70" s="99" t="s">
        <v>489</v>
      </c>
      <c r="E70" s="94"/>
      <c r="F70" s="94"/>
      <c r="G70" s="94"/>
      <c r="H70" s="93"/>
      <c r="I70" s="96">
        <f>SUBTOTAL(9,I71:I101)</f>
        <v>0</v>
      </c>
    </row>
    <row r="71" spans="1:10" ht="31.5" outlineLevel="1" x14ac:dyDescent="0.25">
      <c r="A71" s="10" t="s">
        <v>453</v>
      </c>
      <c r="B71" s="10" t="s">
        <v>480</v>
      </c>
      <c r="C71" s="11" t="s">
        <v>22</v>
      </c>
      <c r="D71" s="100" t="s">
        <v>483</v>
      </c>
      <c r="E71" s="10" t="s">
        <v>454</v>
      </c>
      <c r="F71" s="12">
        <v>956.13</v>
      </c>
      <c r="G71" s="12"/>
      <c r="H71" s="12">
        <f t="shared" ref="H71:H85" si="12">ROUND(IF($I$2=0,0,(1+$I$2)*G71),2)</f>
        <v>0</v>
      </c>
      <c r="I71" s="97">
        <f t="shared" ref="I71:I85" si="13">ROUND(F71*H71,2)</f>
        <v>0</v>
      </c>
      <c r="J71" s="118"/>
    </row>
    <row r="72" spans="1:10" ht="31.5" outlineLevel="1" x14ac:dyDescent="0.25">
      <c r="A72" s="10" t="s">
        <v>453</v>
      </c>
      <c r="B72" s="10" t="s">
        <v>481</v>
      </c>
      <c r="C72" s="11" t="s">
        <v>23</v>
      </c>
      <c r="D72" s="100" t="s">
        <v>484</v>
      </c>
      <c r="E72" s="10" t="s">
        <v>456</v>
      </c>
      <c r="F72" s="12">
        <v>35.700000000000003</v>
      </c>
      <c r="G72" s="12"/>
      <c r="H72" s="12">
        <f t="shared" si="12"/>
        <v>0</v>
      </c>
      <c r="I72" s="97">
        <f t="shared" si="13"/>
        <v>0</v>
      </c>
      <c r="J72" s="118"/>
    </row>
    <row r="73" spans="1:10" ht="15.75" outlineLevel="1" x14ac:dyDescent="0.25">
      <c r="A73" s="10" t="s">
        <v>453</v>
      </c>
      <c r="B73" s="10" t="s">
        <v>482</v>
      </c>
      <c r="C73" s="11" t="s">
        <v>24</v>
      </c>
      <c r="D73" s="100" t="s">
        <v>485</v>
      </c>
      <c r="E73" s="10" t="s">
        <v>456</v>
      </c>
      <c r="F73" s="12">
        <v>176.44</v>
      </c>
      <c r="G73" s="12"/>
      <c r="H73" s="12">
        <f t="shared" si="12"/>
        <v>0</v>
      </c>
      <c r="I73" s="97">
        <f t="shared" si="13"/>
        <v>0</v>
      </c>
      <c r="J73" s="118"/>
    </row>
    <row r="74" spans="1:10" ht="15.75" outlineLevel="1" x14ac:dyDescent="0.25">
      <c r="A74" s="10" t="s">
        <v>491</v>
      </c>
      <c r="B74" s="10" t="s">
        <v>492</v>
      </c>
      <c r="C74" s="11" t="s">
        <v>156</v>
      </c>
      <c r="D74" s="100" t="s">
        <v>493</v>
      </c>
      <c r="E74" s="10" t="s">
        <v>456</v>
      </c>
      <c r="F74" s="12">
        <v>2</v>
      </c>
      <c r="G74" s="12"/>
      <c r="H74" s="12">
        <f t="shared" si="12"/>
        <v>0</v>
      </c>
      <c r="I74" s="97">
        <f t="shared" si="13"/>
        <v>0</v>
      </c>
      <c r="J74" s="118"/>
    </row>
    <row r="75" spans="1:10" ht="15.75" hidden="1" outlineLevel="1" x14ac:dyDescent="0.25">
      <c r="A75" s="10"/>
      <c r="B75" s="10"/>
      <c r="C75" s="11" t="s">
        <v>157</v>
      </c>
      <c r="D75" s="100"/>
      <c r="E75" s="10"/>
      <c r="F75" s="12"/>
      <c r="G75" s="12"/>
      <c r="H75" s="12">
        <f t="shared" si="12"/>
        <v>0</v>
      </c>
      <c r="I75" s="97">
        <f t="shared" si="13"/>
        <v>0</v>
      </c>
      <c r="J75" s="118"/>
    </row>
    <row r="76" spans="1:10" ht="15.75" hidden="1" outlineLevel="1" x14ac:dyDescent="0.25">
      <c r="A76" s="10"/>
      <c r="B76" s="10"/>
      <c r="C76" s="11" t="s">
        <v>158</v>
      </c>
      <c r="D76" s="100"/>
      <c r="E76" s="10"/>
      <c r="F76" s="12"/>
      <c r="G76" s="12"/>
      <c r="H76" s="12">
        <f t="shared" si="12"/>
        <v>0</v>
      </c>
      <c r="I76" s="97">
        <f t="shared" si="13"/>
        <v>0</v>
      </c>
      <c r="J76" s="118"/>
    </row>
    <row r="77" spans="1:10" ht="15.75" hidden="1" outlineLevel="1" x14ac:dyDescent="0.25">
      <c r="A77" s="10"/>
      <c r="B77" s="10"/>
      <c r="C77" s="11" t="s">
        <v>159</v>
      </c>
      <c r="D77" s="100"/>
      <c r="E77" s="10"/>
      <c r="F77" s="12"/>
      <c r="G77" s="12"/>
      <c r="H77" s="12">
        <f t="shared" si="12"/>
        <v>0</v>
      </c>
      <c r="I77" s="97">
        <f t="shared" si="13"/>
        <v>0</v>
      </c>
    </row>
    <row r="78" spans="1:10" ht="15.75" hidden="1" outlineLevel="1" x14ac:dyDescent="0.25">
      <c r="A78" s="10"/>
      <c r="B78" s="10"/>
      <c r="C78" s="11" t="s">
        <v>160</v>
      </c>
      <c r="D78" s="100"/>
      <c r="E78" s="10"/>
      <c r="F78" s="12"/>
      <c r="G78" s="12"/>
      <c r="H78" s="12">
        <f t="shared" si="12"/>
        <v>0</v>
      </c>
      <c r="I78" s="97">
        <f t="shared" si="13"/>
        <v>0</v>
      </c>
    </row>
    <row r="79" spans="1:10" ht="15.75" hidden="1" outlineLevel="1" x14ac:dyDescent="0.25">
      <c r="A79" s="10"/>
      <c r="B79" s="10"/>
      <c r="C79" s="11" t="s">
        <v>161</v>
      </c>
      <c r="D79" s="100"/>
      <c r="E79" s="10"/>
      <c r="F79" s="12"/>
      <c r="G79" s="12"/>
      <c r="H79" s="12">
        <f t="shared" si="12"/>
        <v>0</v>
      </c>
      <c r="I79" s="97">
        <f t="shared" si="13"/>
        <v>0</v>
      </c>
    </row>
    <row r="80" spans="1:10" ht="15.75" hidden="1" outlineLevel="1" x14ac:dyDescent="0.25">
      <c r="A80" s="10"/>
      <c r="B80" s="10"/>
      <c r="C80" s="11" t="s">
        <v>162</v>
      </c>
      <c r="D80" s="100"/>
      <c r="E80" s="10"/>
      <c r="F80" s="12"/>
      <c r="G80" s="12"/>
      <c r="H80" s="12">
        <f t="shared" si="12"/>
        <v>0</v>
      </c>
      <c r="I80" s="97">
        <f t="shared" si="13"/>
        <v>0</v>
      </c>
    </row>
    <row r="81" spans="1:9" ht="15.75" hidden="1" outlineLevel="1" x14ac:dyDescent="0.25">
      <c r="A81" s="10"/>
      <c r="B81" s="10"/>
      <c r="C81" s="11" t="s">
        <v>163</v>
      </c>
      <c r="D81" s="100"/>
      <c r="E81" s="10"/>
      <c r="F81" s="12"/>
      <c r="G81" s="12"/>
      <c r="H81" s="12">
        <f t="shared" si="12"/>
        <v>0</v>
      </c>
      <c r="I81" s="97">
        <f t="shared" si="13"/>
        <v>0</v>
      </c>
    </row>
    <row r="82" spans="1:9" ht="15.75" hidden="1" outlineLevel="1" x14ac:dyDescent="0.25">
      <c r="A82" s="10"/>
      <c r="B82" s="10"/>
      <c r="C82" s="11" t="s">
        <v>164</v>
      </c>
      <c r="D82" s="100"/>
      <c r="E82" s="10"/>
      <c r="F82" s="12"/>
      <c r="G82" s="12"/>
      <c r="H82" s="12">
        <f t="shared" si="12"/>
        <v>0</v>
      </c>
      <c r="I82" s="97">
        <f t="shared" si="13"/>
        <v>0</v>
      </c>
    </row>
    <row r="83" spans="1:9" ht="15.75" hidden="1" outlineLevel="1" x14ac:dyDescent="0.25">
      <c r="A83" s="10"/>
      <c r="B83" s="10"/>
      <c r="C83" s="11" t="s">
        <v>165</v>
      </c>
      <c r="D83" s="100"/>
      <c r="E83" s="10"/>
      <c r="F83" s="12"/>
      <c r="G83" s="12"/>
      <c r="H83" s="12">
        <f t="shared" si="12"/>
        <v>0</v>
      </c>
      <c r="I83" s="97">
        <f t="shared" si="13"/>
        <v>0</v>
      </c>
    </row>
    <row r="84" spans="1:9" ht="15.75" hidden="1" outlineLevel="1" x14ac:dyDescent="0.25">
      <c r="A84" s="10"/>
      <c r="B84" s="10"/>
      <c r="C84" s="11" t="s">
        <v>166</v>
      </c>
      <c r="D84" s="100"/>
      <c r="E84" s="10"/>
      <c r="F84" s="12"/>
      <c r="G84" s="12"/>
      <c r="H84" s="12">
        <f t="shared" si="12"/>
        <v>0</v>
      </c>
      <c r="I84" s="97">
        <f t="shared" si="13"/>
        <v>0</v>
      </c>
    </row>
    <row r="85" spans="1:9" ht="15.75" hidden="1" outlineLevel="1" x14ac:dyDescent="0.25">
      <c r="A85" s="10"/>
      <c r="B85" s="10"/>
      <c r="C85" s="11" t="s">
        <v>167</v>
      </c>
      <c r="D85" s="100"/>
      <c r="E85" s="10"/>
      <c r="F85" s="12"/>
      <c r="G85" s="12"/>
      <c r="H85" s="12">
        <f t="shared" si="12"/>
        <v>0</v>
      </c>
      <c r="I85" s="97">
        <f t="shared" si="13"/>
        <v>0</v>
      </c>
    </row>
    <row r="86" spans="1:9" ht="15.75" hidden="1" outlineLevel="1" x14ac:dyDescent="0.25">
      <c r="A86" s="10"/>
      <c r="B86" s="10"/>
      <c r="C86" s="11" t="s">
        <v>168</v>
      </c>
      <c r="D86" s="100"/>
      <c r="E86" s="10"/>
      <c r="F86" s="12"/>
      <c r="G86" s="12"/>
      <c r="H86" s="12">
        <f>ROUND(IF($I$2=0,0,(1+$I$2)*G86),2)</f>
        <v>0</v>
      </c>
      <c r="I86" s="97">
        <f>ROUND(F86*H86,2)</f>
        <v>0</v>
      </c>
    </row>
    <row r="87" spans="1:9" ht="15.75" hidden="1" outlineLevel="1" x14ac:dyDescent="0.25">
      <c r="A87" s="10"/>
      <c r="B87" s="10"/>
      <c r="C87" s="11" t="s">
        <v>169</v>
      </c>
      <c r="D87" s="100"/>
      <c r="E87" s="10"/>
      <c r="F87" s="12"/>
      <c r="G87" s="12"/>
      <c r="H87" s="12">
        <f t="shared" ref="H87:H100" si="14">ROUND(IF($I$2=0,0,(1+$I$2)*G87),2)</f>
        <v>0</v>
      </c>
      <c r="I87" s="97">
        <f t="shared" ref="I87:I100" si="15">ROUND(F87*H87,2)</f>
        <v>0</v>
      </c>
    </row>
    <row r="88" spans="1:9" ht="15.75" hidden="1" outlineLevel="1" x14ac:dyDescent="0.25">
      <c r="A88" s="10"/>
      <c r="B88" s="10"/>
      <c r="C88" s="11" t="s">
        <v>170</v>
      </c>
      <c r="D88" s="100"/>
      <c r="E88" s="10"/>
      <c r="F88" s="12"/>
      <c r="G88" s="12"/>
      <c r="H88" s="12">
        <f t="shared" si="14"/>
        <v>0</v>
      </c>
      <c r="I88" s="97">
        <f t="shared" si="15"/>
        <v>0</v>
      </c>
    </row>
    <row r="89" spans="1:9" ht="15.75" hidden="1" outlineLevel="1" x14ac:dyDescent="0.25">
      <c r="A89" s="10"/>
      <c r="B89" s="10"/>
      <c r="C89" s="11" t="s">
        <v>171</v>
      </c>
      <c r="D89" s="100"/>
      <c r="E89" s="10"/>
      <c r="F89" s="12"/>
      <c r="G89" s="12"/>
      <c r="H89" s="12">
        <f t="shared" si="14"/>
        <v>0</v>
      </c>
      <c r="I89" s="97">
        <f t="shared" si="15"/>
        <v>0</v>
      </c>
    </row>
    <row r="90" spans="1:9" ht="15.75" hidden="1" outlineLevel="1" x14ac:dyDescent="0.25">
      <c r="A90" s="10"/>
      <c r="B90" s="10"/>
      <c r="C90" s="11" t="s">
        <v>172</v>
      </c>
      <c r="D90" s="100"/>
      <c r="E90" s="10"/>
      <c r="F90" s="12"/>
      <c r="G90" s="12"/>
      <c r="H90" s="12">
        <f t="shared" si="14"/>
        <v>0</v>
      </c>
      <c r="I90" s="97">
        <f t="shared" si="15"/>
        <v>0</v>
      </c>
    </row>
    <row r="91" spans="1:9" ht="15.75" hidden="1" outlineLevel="1" x14ac:dyDescent="0.25">
      <c r="A91" s="10"/>
      <c r="B91" s="10"/>
      <c r="C91" s="11" t="s">
        <v>173</v>
      </c>
      <c r="D91" s="100"/>
      <c r="E91" s="10"/>
      <c r="F91" s="12"/>
      <c r="G91" s="12"/>
      <c r="H91" s="12">
        <f t="shared" si="14"/>
        <v>0</v>
      </c>
      <c r="I91" s="97">
        <f t="shared" si="15"/>
        <v>0</v>
      </c>
    </row>
    <row r="92" spans="1:9" ht="15.75" hidden="1" outlineLevel="1" x14ac:dyDescent="0.25">
      <c r="A92" s="10"/>
      <c r="B92" s="10"/>
      <c r="C92" s="11" t="s">
        <v>174</v>
      </c>
      <c r="D92" s="100"/>
      <c r="E92" s="10"/>
      <c r="F92" s="12"/>
      <c r="G92" s="12"/>
      <c r="H92" s="12">
        <f t="shared" si="14"/>
        <v>0</v>
      </c>
      <c r="I92" s="97">
        <f t="shared" si="15"/>
        <v>0</v>
      </c>
    </row>
    <row r="93" spans="1:9" ht="15.75" hidden="1" outlineLevel="1" x14ac:dyDescent="0.25">
      <c r="A93" s="10"/>
      <c r="B93" s="10"/>
      <c r="C93" s="11" t="s">
        <v>175</v>
      </c>
      <c r="D93" s="100"/>
      <c r="E93" s="10"/>
      <c r="F93" s="12"/>
      <c r="G93" s="12"/>
      <c r="H93" s="12">
        <f t="shared" si="14"/>
        <v>0</v>
      </c>
      <c r="I93" s="97">
        <f t="shared" si="15"/>
        <v>0</v>
      </c>
    </row>
    <row r="94" spans="1:9" ht="15.75" hidden="1" outlineLevel="1" x14ac:dyDescent="0.25">
      <c r="A94" s="10"/>
      <c r="B94" s="10"/>
      <c r="C94" s="11" t="s">
        <v>176</v>
      </c>
      <c r="D94" s="100"/>
      <c r="E94" s="10"/>
      <c r="F94" s="12"/>
      <c r="G94" s="12"/>
      <c r="H94" s="12">
        <f t="shared" si="14"/>
        <v>0</v>
      </c>
      <c r="I94" s="97">
        <f t="shared" si="15"/>
        <v>0</v>
      </c>
    </row>
    <row r="95" spans="1:9" ht="15.75" hidden="1" outlineLevel="1" x14ac:dyDescent="0.25">
      <c r="A95" s="10"/>
      <c r="B95" s="10"/>
      <c r="C95" s="11" t="s">
        <v>177</v>
      </c>
      <c r="D95" s="100"/>
      <c r="E95" s="10"/>
      <c r="F95" s="12"/>
      <c r="G95" s="12"/>
      <c r="H95" s="12">
        <f t="shared" si="14"/>
        <v>0</v>
      </c>
      <c r="I95" s="97">
        <f t="shared" si="15"/>
        <v>0</v>
      </c>
    </row>
    <row r="96" spans="1:9" ht="15.75" hidden="1" outlineLevel="1" x14ac:dyDescent="0.25">
      <c r="A96" s="10"/>
      <c r="B96" s="10"/>
      <c r="C96" s="11" t="s">
        <v>178</v>
      </c>
      <c r="D96" s="100"/>
      <c r="E96" s="10"/>
      <c r="F96" s="12"/>
      <c r="G96" s="12"/>
      <c r="H96" s="12">
        <f t="shared" si="14"/>
        <v>0</v>
      </c>
      <c r="I96" s="97">
        <f t="shared" si="15"/>
        <v>0</v>
      </c>
    </row>
    <row r="97" spans="1:9" ht="15.75" hidden="1" outlineLevel="1" x14ac:dyDescent="0.25">
      <c r="A97" s="10"/>
      <c r="B97" s="10"/>
      <c r="C97" s="11" t="s">
        <v>179</v>
      </c>
      <c r="D97" s="100"/>
      <c r="E97" s="10"/>
      <c r="F97" s="12"/>
      <c r="G97" s="12"/>
      <c r="H97" s="12">
        <f t="shared" si="14"/>
        <v>0</v>
      </c>
      <c r="I97" s="97">
        <f t="shared" si="15"/>
        <v>0</v>
      </c>
    </row>
    <row r="98" spans="1:9" ht="15.75" hidden="1" outlineLevel="1" x14ac:dyDescent="0.25">
      <c r="A98" s="10"/>
      <c r="B98" s="10"/>
      <c r="C98" s="11" t="s">
        <v>180</v>
      </c>
      <c r="D98" s="100"/>
      <c r="E98" s="10"/>
      <c r="F98" s="12"/>
      <c r="G98" s="12"/>
      <c r="H98" s="12">
        <f t="shared" si="14"/>
        <v>0</v>
      </c>
      <c r="I98" s="97">
        <f t="shared" si="15"/>
        <v>0</v>
      </c>
    </row>
    <row r="99" spans="1:9" ht="15.75" hidden="1" outlineLevel="1" x14ac:dyDescent="0.25">
      <c r="A99" s="10"/>
      <c r="B99" s="10"/>
      <c r="C99" s="11" t="s">
        <v>181</v>
      </c>
      <c r="D99" s="100"/>
      <c r="E99" s="10"/>
      <c r="F99" s="12"/>
      <c r="G99" s="12"/>
      <c r="H99" s="12">
        <f t="shared" si="14"/>
        <v>0</v>
      </c>
      <c r="I99" s="97">
        <f t="shared" si="15"/>
        <v>0</v>
      </c>
    </row>
    <row r="100" spans="1:9" ht="15.75" hidden="1" outlineLevel="1" x14ac:dyDescent="0.25">
      <c r="A100" s="10"/>
      <c r="B100" s="10"/>
      <c r="C100" s="11" t="s">
        <v>182</v>
      </c>
      <c r="D100" s="100"/>
      <c r="E100" s="10"/>
      <c r="F100" s="12"/>
      <c r="G100" s="12"/>
      <c r="H100" s="12">
        <f t="shared" si="14"/>
        <v>0</v>
      </c>
      <c r="I100" s="97">
        <f t="shared" si="15"/>
        <v>0</v>
      </c>
    </row>
    <row r="101" spans="1:9" ht="15.75" outlineLevel="1" x14ac:dyDescent="0.25">
      <c r="A101" s="10"/>
      <c r="B101" s="10"/>
      <c r="C101" s="11"/>
      <c r="D101" s="100"/>
      <c r="E101" s="10"/>
      <c r="F101" s="12"/>
      <c r="G101" s="12"/>
      <c r="H101" s="12"/>
      <c r="I101" s="97"/>
    </row>
    <row r="102" spans="1:9" ht="18.75" x14ac:dyDescent="0.25">
      <c r="A102" s="7"/>
      <c r="B102" s="8"/>
      <c r="C102" s="9" t="s">
        <v>25</v>
      </c>
      <c r="D102" s="99" t="s">
        <v>490</v>
      </c>
      <c r="E102" s="94"/>
      <c r="F102" s="94"/>
      <c r="G102" s="94"/>
      <c r="H102" s="93"/>
      <c r="I102" s="96">
        <f>SUBTOTAL(9,I103:I133)</f>
        <v>0</v>
      </c>
    </row>
    <row r="103" spans="1:9" ht="15.75" outlineLevel="1" x14ac:dyDescent="0.25">
      <c r="A103" s="10" t="s">
        <v>453</v>
      </c>
      <c r="B103" s="10" t="s">
        <v>486</v>
      </c>
      <c r="C103" s="11" t="s">
        <v>26</v>
      </c>
      <c r="D103" s="100" t="s">
        <v>487</v>
      </c>
      <c r="E103" s="10" t="s">
        <v>454</v>
      </c>
      <c r="F103" s="12">
        <v>372.6</v>
      </c>
      <c r="G103" s="12"/>
      <c r="H103" s="12">
        <f>ROUND(IF($I$2=0,0,(1+$I$2)*G103),2)</f>
        <v>0</v>
      </c>
      <c r="I103" s="97">
        <f>ROUND(F103*H103,2)</f>
        <v>0</v>
      </c>
    </row>
    <row r="104" spans="1:9" ht="15.75" hidden="1" outlineLevel="1" x14ac:dyDescent="0.25">
      <c r="A104" s="10"/>
      <c r="B104" s="10"/>
      <c r="C104" s="11" t="s">
        <v>27</v>
      </c>
      <c r="D104" s="100"/>
      <c r="E104" s="10"/>
      <c r="F104" s="12"/>
      <c r="G104" s="12"/>
      <c r="H104" s="12">
        <f t="shared" ref="H104:H117" si="16">ROUND(IF($I$2=0,0,(1+$I$2)*G104),2)</f>
        <v>0</v>
      </c>
      <c r="I104" s="97">
        <f t="shared" ref="I104:I117" si="17">ROUND(F104*H104,2)</f>
        <v>0</v>
      </c>
    </row>
    <row r="105" spans="1:9" ht="15.75" hidden="1" outlineLevel="1" x14ac:dyDescent="0.25">
      <c r="A105" s="10"/>
      <c r="B105" s="10"/>
      <c r="C105" s="11" t="s">
        <v>28</v>
      </c>
      <c r="D105" s="100"/>
      <c r="E105" s="10"/>
      <c r="F105" s="12"/>
      <c r="G105" s="12"/>
      <c r="H105" s="12">
        <f t="shared" si="16"/>
        <v>0</v>
      </c>
      <c r="I105" s="97">
        <f t="shared" si="17"/>
        <v>0</v>
      </c>
    </row>
    <row r="106" spans="1:9" ht="15.75" hidden="1" outlineLevel="1" x14ac:dyDescent="0.25">
      <c r="A106" s="10"/>
      <c r="B106" s="10"/>
      <c r="C106" s="11" t="s">
        <v>183</v>
      </c>
      <c r="D106" s="100"/>
      <c r="E106" s="10"/>
      <c r="F106" s="12"/>
      <c r="G106" s="12"/>
      <c r="H106" s="12">
        <f t="shared" si="16"/>
        <v>0</v>
      </c>
      <c r="I106" s="97">
        <f t="shared" si="17"/>
        <v>0</v>
      </c>
    </row>
    <row r="107" spans="1:9" ht="15.75" hidden="1" outlineLevel="1" x14ac:dyDescent="0.25">
      <c r="A107" s="10"/>
      <c r="B107" s="10"/>
      <c r="C107" s="11" t="s">
        <v>184</v>
      </c>
      <c r="D107" s="100"/>
      <c r="E107" s="10"/>
      <c r="F107" s="12"/>
      <c r="G107" s="12"/>
      <c r="H107" s="12">
        <f t="shared" si="16"/>
        <v>0</v>
      </c>
      <c r="I107" s="97">
        <f t="shared" si="17"/>
        <v>0</v>
      </c>
    </row>
    <row r="108" spans="1:9" ht="15.75" hidden="1" outlineLevel="1" x14ac:dyDescent="0.25">
      <c r="A108" s="10"/>
      <c r="B108" s="10"/>
      <c r="C108" s="11" t="s">
        <v>185</v>
      </c>
      <c r="D108" s="100"/>
      <c r="E108" s="10"/>
      <c r="F108" s="12"/>
      <c r="G108" s="12"/>
      <c r="H108" s="12">
        <f t="shared" si="16"/>
        <v>0</v>
      </c>
      <c r="I108" s="97">
        <f t="shared" si="17"/>
        <v>0</v>
      </c>
    </row>
    <row r="109" spans="1:9" ht="15.75" hidden="1" outlineLevel="1" x14ac:dyDescent="0.25">
      <c r="A109" s="10"/>
      <c r="B109" s="10"/>
      <c r="C109" s="11" t="s">
        <v>186</v>
      </c>
      <c r="D109" s="100"/>
      <c r="E109" s="10"/>
      <c r="F109" s="12"/>
      <c r="G109" s="12"/>
      <c r="H109" s="12">
        <f t="shared" si="16"/>
        <v>0</v>
      </c>
      <c r="I109" s="97">
        <f t="shared" si="17"/>
        <v>0</v>
      </c>
    </row>
    <row r="110" spans="1:9" ht="15.75" hidden="1" outlineLevel="1" x14ac:dyDescent="0.25">
      <c r="A110" s="10"/>
      <c r="B110" s="10"/>
      <c r="C110" s="11" t="s">
        <v>187</v>
      </c>
      <c r="D110" s="100"/>
      <c r="E110" s="10"/>
      <c r="F110" s="12"/>
      <c r="G110" s="12"/>
      <c r="H110" s="12">
        <f t="shared" si="16"/>
        <v>0</v>
      </c>
      <c r="I110" s="97">
        <f t="shared" si="17"/>
        <v>0</v>
      </c>
    </row>
    <row r="111" spans="1:9" ht="15.75" hidden="1" outlineLevel="1" x14ac:dyDescent="0.25">
      <c r="A111" s="10"/>
      <c r="B111" s="10"/>
      <c r="C111" s="11" t="s">
        <v>188</v>
      </c>
      <c r="D111" s="100"/>
      <c r="E111" s="10"/>
      <c r="F111" s="12"/>
      <c r="G111" s="12"/>
      <c r="H111" s="12">
        <f t="shared" si="16"/>
        <v>0</v>
      </c>
      <c r="I111" s="97">
        <f t="shared" si="17"/>
        <v>0</v>
      </c>
    </row>
    <row r="112" spans="1:9" ht="15.75" hidden="1" outlineLevel="1" x14ac:dyDescent="0.25">
      <c r="A112" s="10"/>
      <c r="B112" s="10"/>
      <c r="C112" s="11" t="s">
        <v>189</v>
      </c>
      <c r="D112" s="100"/>
      <c r="E112" s="10"/>
      <c r="F112" s="12"/>
      <c r="G112" s="12"/>
      <c r="H112" s="12">
        <f t="shared" si="16"/>
        <v>0</v>
      </c>
      <c r="I112" s="97">
        <f t="shared" si="17"/>
        <v>0</v>
      </c>
    </row>
    <row r="113" spans="1:9" ht="15.75" hidden="1" outlineLevel="1" x14ac:dyDescent="0.25">
      <c r="A113" s="10"/>
      <c r="B113" s="10"/>
      <c r="C113" s="11" t="s">
        <v>190</v>
      </c>
      <c r="D113" s="100"/>
      <c r="E113" s="10"/>
      <c r="F113" s="12"/>
      <c r="G113" s="12"/>
      <c r="H113" s="12">
        <f t="shared" si="16"/>
        <v>0</v>
      </c>
      <c r="I113" s="97">
        <f t="shared" si="17"/>
        <v>0</v>
      </c>
    </row>
    <row r="114" spans="1:9" ht="15.75" hidden="1" outlineLevel="1" x14ac:dyDescent="0.25">
      <c r="A114" s="10"/>
      <c r="B114" s="10"/>
      <c r="C114" s="11" t="s">
        <v>191</v>
      </c>
      <c r="D114" s="100"/>
      <c r="E114" s="10"/>
      <c r="F114" s="12"/>
      <c r="G114" s="12"/>
      <c r="H114" s="12">
        <f t="shared" si="16"/>
        <v>0</v>
      </c>
      <c r="I114" s="97">
        <f t="shared" si="17"/>
        <v>0</v>
      </c>
    </row>
    <row r="115" spans="1:9" ht="15.75" hidden="1" outlineLevel="1" x14ac:dyDescent="0.25">
      <c r="A115" s="10"/>
      <c r="B115" s="10"/>
      <c r="C115" s="11" t="s">
        <v>192</v>
      </c>
      <c r="D115" s="100"/>
      <c r="E115" s="10"/>
      <c r="F115" s="12"/>
      <c r="G115" s="12"/>
      <c r="H115" s="12">
        <f t="shared" si="16"/>
        <v>0</v>
      </c>
      <c r="I115" s="97">
        <f t="shared" si="17"/>
        <v>0</v>
      </c>
    </row>
    <row r="116" spans="1:9" ht="15.75" hidden="1" outlineLevel="1" x14ac:dyDescent="0.25">
      <c r="A116" s="10"/>
      <c r="B116" s="10"/>
      <c r="C116" s="11" t="s">
        <v>193</v>
      </c>
      <c r="D116" s="100"/>
      <c r="E116" s="10"/>
      <c r="F116" s="12"/>
      <c r="G116" s="12"/>
      <c r="H116" s="12">
        <f t="shared" si="16"/>
        <v>0</v>
      </c>
      <c r="I116" s="97">
        <f t="shared" si="17"/>
        <v>0</v>
      </c>
    </row>
    <row r="117" spans="1:9" ht="15.75" hidden="1" outlineLevel="1" x14ac:dyDescent="0.25">
      <c r="A117" s="10"/>
      <c r="B117" s="10"/>
      <c r="C117" s="11" t="s">
        <v>194</v>
      </c>
      <c r="D117" s="100"/>
      <c r="E117" s="10"/>
      <c r="F117" s="12"/>
      <c r="G117" s="12"/>
      <c r="H117" s="12">
        <f t="shared" si="16"/>
        <v>0</v>
      </c>
      <c r="I117" s="97">
        <f t="shared" si="17"/>
        <v>0</v>
      </c>
    </row>
    <row r="118" spans="1:9" ht="15.75" hidden="1" outlineLevel="1" x14ac:dyDescent="0.25">
      <c r="A118" s="10"/>
      <c r="B118" s="10"/>
      <c r="C118" s="11" t="s">
        <v>195</v>
      </c>
      <c r="D118" s="100"/>
      <c r="E118" s="10"/>
      <c r="F118" s="12"/>
      <c r="G118" s="12"/>
      <c r="H118" s="12">
        <f>ROUND(IF($I$2=0,0,(1+$I$2)*G118),2)</f>
        <v>0</v>
      </c>
      <c r="I118" s="97">
        <f>ROUND(F118*H118,2)</f>
        <v>0</v>
      </c>
    </row>
    <row r="119" spans="1:9" ht="15.75" hidden="1" outlineLevel="1" x14ac:dyDescent="0.25">
      <c r="A119" s="10"/>
      <c r="B119" s="10"/>
      <c r="C119" s="11" t="s">
        <v>196</v>
      </c>
      <c r="D119" s="100"/>
      <c r="E119" s="10"/>
      <c r="F119" s="12"/>
      <c r="G119" s="12"/>
      <c r="H119" s="12">
        <f t="shared" ref="H119:H132" si="18">ROUND(IF($I$2=0,0,(1+$I$2)*G119),2)</f>
        <v>0</v>
      </c>
      <c r="I119" s="97">
        <f t="shared" ref="I119:I132" si="19">ROUND(F119*H119,2)</f>
        <v>0</v>
      </c>
    </row>
    <row r="120" spans="1:9" ht="15.75" hidden="1" outlineLevel="1" x14ac:dyDescent="0.25">
      <c r="A120" s="10"/>
      <c r="B120" s="10"/>
      <c r="C120" s="11" t="s">
        <v>197</v>
      </c>
      <c r="D120" s="100"/>
      <c r="E120" s="10"/>
      <c r="F120" s="12"/>
      <c r="G120" s="12"/>
      <c r="H120" s="12">
        <f t="shared" si="18"/>
        <v>0</v>
      </c>
      <c r="I120" s="97">
        <f t="shared" si="19"/>
        <v>0</v>
      </c>
    </row>
    <row r="121" spans="1:9" ht="15.75" hidden="1" outlineLevel="1" x14ac:dyDescent="0.25">
      <c r="A121" s="10"/>
      <c r="B121" s="10"/>
      <c r="C121" s="11" t="s">
        <v>198</v>
      </c>
      <c r="D121" s="100"/>
      <c r="E121" s="10"/>
      <c r="F121" s="12"/>
      <c r="G121" s="12"/>
      <c r="H121" s="12">
        <f t="shared" si="18"/>
        <v>0</v>
      </c>
      <c r="I121" s="97">
        <f t="shared" si="19"/>
        <v>0</v>
      </c>
    </row>
    <row r="122" spans="1:9" ht="15.75" hidden="1" outlineLevel="1" x14ac:dyDescent="0.25">
      <c r="A122" s="10"/>
      <c r="B122" s="10"/>
      <c r="C122" s="11" t="s">
        <v>199</v>
      </c>
      <c r="D122" s="100"/>
      <c r="E122" s="10"/>
      <c r="F122" s="12"/>
      <c r="G122" s="12"/>
      <c r="H122" s="12">
        <f t="shared" si="18"/>
        <v>0</v>
      </c>
      <c r="I122" s="97">
        <f t="shared" si="19"/>
        <v>0</v>
      </c>
    </row>
    <row r="123" spans="1:9" ht="15.75" hidden="1" outlineLevel="1" x14ac:dyDescent="0.25">
      <c r="A123" s="10"/>
      <c r="B123" s="10"/>
      <c r="C123" s="11" t="s">
        <v>200</v>
      </c>
      <c r="D123" s="100"/>
      <c r="E123" s="10"/>
      <c r="F123" s="12"/>
      <c r="G123" s="12"/>
      <c r="H123" s="12">
        <f t="shared" si="18"/>
        <v>0</v>
      </c>
      <c r="I123" s="97">
        <f t="shared" si="19"/>
        <v>0</v>
      </c>
    </row>
    <row r="124" spans="1:9" ht="15.75" hidden="1" outlineLevel="1" x14ac:dyDescent="0.25">
      <c r="A124" s="10"/>
      <c r="B124" s="10"/>
      <c r="C124" s="11" t="s">
        <v>201</v>
      </c>
      <c r="D124" s="100"/>
      <c r="E124" s="10"/>
      <c r="F124" s="12"/>
      <c r="G124" s="12"/>
      <c r="H124" s="12">
        <f t="shared" si="18"/>
        <v>0</v>
      </c>
      <c r="I124" s="97">
        <f t="shared" si="19"/>
        <v>0</v>
      </c>
    </row>
    <row r="125" spans="1:9" ht="15.75" hidden="1" outlineLevel="1" x14ac:dyDescent="0.25">
      <c r="A125" s="10"/>
      <c r="B125" s="10"/>
      <c r="C125" s="11" t="s">
        <v>202</v>
      </c>
      <c r="D125" s="100"/>
      <c r="E125" s="10"/>
      <c r="F125" s="12"/>
      <c r="G125" s="12"/>
      <c r="H125" s="12">
        <f t="shared" si="18"/>
        <v>0</v>
      </c>
      <c r="I125" s="97">
        <f t="shared" si="19"/>
        <v>0</v>
      </c>
    </row>
    <row r="126" spans="1:9" ht="15.75" hidden="1" outlineLevel="1" x14ac:dyDescent="0.25">
      <c r="A126" s="10"/>
      <c r="B126" s="10"/>
      <c r="C126" s="11" t="s">
        <v>203</v>
      </c>
      <c r="D126" s="100"/>
      <c r="E126" s="10"/>
      <c r="F126" s="12"/>
      <c r="G126" s="12"/>
      <c r="H126" s="12">
        <f t="shared" si="18"/>
        <v>0</v>
      </c>
      <c r="I126" s="97">
        <f t="shared" si="19"/>
        <v>0</v>
      </c>
    </row>
    <row r="127" spans="1:9" ht="15.75" hidden="1" outlineLevel="1" x14ac:dyDescent="0.25">
      <c r="A127" s="10"/>
      <c r="B127" s="10"/>
      <c r="C127" s="11" t="s">
        <v>204</v>
      </c>
      <c r="D127" s="100"/>
      <c r="E127" s="10"/>
      <c r="F127" s="12"/>
      <c r="G127" s="12"/>
      <c r="H127" s="12">
        <f t="shared" si="18"/>
        <v>0</v>
      </c>
      <c r="I127" s="97">
        <f t="shared" si="19"/>
        <v>0</v>
      </c>
    </row>
    <row r="128" spans="1:9" ht="15.75" hidden="1" outlineLevel="1" x14ac:dyDescent="0.25">
      <c r="A128" s="10"/>
      <c r="B128" s="10"/>
      <c r="C128" s="11" t="s">
        <v>205</v>
      </c>
      <c r="D128" s="100"/>
      <c r="E128" s="10"/>
      <c r="F128" s="12"/>
      <c r="G128" s="12"/>
      <c r="H128" s="12">
        <f t="shared" si="18"/>
        <v>0</v>
      </c>
      <c r="I128" s="97">
        <f t="shared" si="19"/>
        <v>0</v>
      </c>
    </row>
    <row r="129" spans="1:9" ht="15.75" hidden="1" outlineLevel="1" x14ac:dyDescent="0.25">
      <c r="A129" s="10"/>
      <c r="B129" s="10"/>
      <c r="C129" s="11" t="s">
        <v>206</v>
      </c>
      <c r="D129" s="100"/>
      <c r="E129" s="10"/>
      <c r="F129" s="12"/>
      <c r="G129" s="12"/>
      <c r="H129" s="12">
        <f t="shared" si="18"/>
        <v>0</v>
      </c>
      <c r="I129" s="97">
        <f t="shared" si="19"/>
        <v>0</v>
      </c>
    </row>
    <row r="130" spans="1:9" ht="15.75" hidden="1" outlineLevel="1" x14ac:dyDescent="0.25">
      <c r="A130" s="10"/>
      <c r="B130" s="10"/>
      <c r="C130" s="11" t="s">
        <v>207</v>
      </c>
      <c r="D130" s="100"/>
      <c r="E130" s="10"/>
      <c r="F130" s="12"/>
      <c r="G130" s="12"/>
      <c r="H130" s="12">
        <f t="shared" si="18"/>
        <v>0</v>
      </c>
      <c r="I130" s="97">
        <f t="shared" si="19"/>
        <v>0</v>
      </c>
    </row>
    <row r="131" spans="1:9" ht="15.75" hidden="1" outlineLevel="1" x14ac:dyDescent="0.25">
      <c r="A131" s="10"/>
      <c r="B131" s="10"/>
      <c r="C131" s="11" t="s">
        <v>208</v>
      </c>
      <c r="D131" s="100"/>
      <c r="E131" s="10"/>
      <c r="F131" s="12"/>
      <c r="G131" s="12"/>
      <c r="H131" s="12">
        <f t="shared" si="18"/>
        <v>0</v>
      </c>
      <c r="I131" s="97">
        <f t="shared" si="19"/>
        <v>0</v>
      </c>
    </row>
    <row r="132" spans="1:9" ht="15.75" hidden="1" outlineLevel="1" x14ac:dyDescent="0.25">
      <c r="A132" s="10"/>
      <c r="B132" s="10"/>
      <c r="C132" s="11" t="s">
        <v>209</v>
      </c>
      <c r="D132" s="100"/>
      <c r="E132" s="10"/>
      <c r="F132" s="12"/>
      <c r="G132" s="12"/>
      <c r="H132" s="12">
        <f t="shared" si="18"/>
        <v>0</v>
      </c>
      <c r="I132" s="97">
        <f t="shared" si="19"/>
        <v>0</v>
      </c>
    </row>
    <row r="133" spans="1:9" ht="15.75" hidden="1" outlineLevel="1" x14ac:dyDescent="0.25">
      <c r="A133" s="10"/>
      <c r="B133" s="10"/>
      <c r="C133" s="11"/>
      <c r="D133" s="100"/>
      <c r="E133" s="10"/>
      <c r="F133" s="12"/>
      <c r="G133" s="12"/>
      <c r="H133" s="12"/>
      <c r="I133" s="97"/>
    </row>
    <row r="134" spans="1:9" ht="18.75" hidden="1" x14ac:dyDescent="0.25">
      <c r="A134" s="7"/>
      <c r="B134" s="8"/>
      <c r="C134" s="9" t="s">
        <v>29</v>
      </c>
      <c r="D134" s="99"/>
      <c r="E134" s="94"/>
      <c r="F134" s="94"/>
      <c r="G134" s="94"/>
      <c r="H134" s="93"/>
      <c r="I134" s="96">
        <f>SUBTOTAL(9,I135:I165)</f>
        <v>0</v>
      </c>
    </row>
    <row r="135" spans="1:9" ht="15.75" hidden="1" outlineLevel="1" x14ac:dyDescent="0.25">
      <c r="A135" s="10"/>
      <c r="B135" s="10"/>
      <c r="C135" s="11" t="s">
        <v>30</v>
      </c>
      <c r="D135" s="100"/>
      <c r="E135" s="10"/>
      <c r="F135" s="12"/>
      <c r="G135" s="12"/>
      <c r="H135" s="12">
        <f>ROUND(IF($I$2=0,0,(1+$I$2)*G135),2)</f>
        <v>0</v>
      </c>
      <c r="I135" s="97">
        <f>ROUND(F135*H135,2)</f>
        <v>0</v>
      </c>
    </row>
    <row r="136" spans="1:9" ht="15.75" hidden="1" outlineLevel="1" x14ac:dyDescent="0.25">
      <c r="A136" s="10"/>
      <c r="B136" s="10"/>
      <c r="C136" s="11" t="s">
        <v>31</v>
      </c>
      <c r="D136" s="100"/>
      <c r="E136" s="10"/>
      <c r="F136" s="12"/>
      <c r="G136" s="12"/>
      <c r="H136" s="12">
        <f t="shared" ref="H136:H149" si="20">ROUND(IF($I$2=0,0,(1+$I$2)*G136),2)</f>
        <v>0</v>
      </c>
      <c r="I136" s="97">
        <f t="shared" ref="I136:I149" si="21">ROUND(F136*H136,2)</f>
        <v>0</v>
      </c>
    </row>
    <row r="137" spans="1:9" ht="15.75" hidden="1" outlineLevel="1" x14ac:dyDescent="0.25">
      <c r="A137" s="10"/>
      <c r="B137" s="10"/>
      <c r="C137" s="11" t="s">
        <v>32</v>
      </c>
      <c r="D137" s="100"/>
      <c r="E137" s="10"/>
      <c r="F137" s="12"/>
      <c r="G137" s="12"/>
      <c r="H137" s="12">
        <f t="shared" si="20"/>
        <v>0</v>
      </c>
      <c r="I137" s="97">
        <f t="shared" si="21"/>
        <v>0</v>
      </c>
    </row>
    <row r="138" spans="1:9" ht="15.75" hidden="1" outlineLevel="1" x14ac:dyDescent="0.25">
      <c r="A138" s="10"/>
      <c r="B138" s="10"/>
      <c r="C138" s="11" t="s">
        <v>210</v>
      </c>
      <c r="D138" s="100"/>
      <c r="E138" s="10"/>
      <c r="F138" s="12"/>
      <c r="G138" s="12"/>
      <c r="H138" s="12">
        <f t="shared" si="20"/>
        <v>0</v>
      </c>
      <c r="I138" s="97">
        <f t="shared" si="21"/>
        <v>0</v>
      </c>
    </row>
    <row r="139" spans="1:9" ht="15.75" hidden="1" outlineLevel="1" x14ac:dyDescent="0.25">
      <c r="A139" s="10"/>
      <c r="B139" s="10"/>
      <c r="C139" s="11" t="s">
        <v>211</v>
      </c>
      <c r="D139" s="100"/>
      <c r="E139" s="10"/>
      <c r="F139" s="12"/>
      <c r="G139" s="12"/>
      <c r="H139" s="12">
        <f t="shared" si="20"/>
        <v>0</v>
      </c>
      <c r="I139" s="97">
        <f t="shared" si="21"/>
        <v>0</v>
      </c>
    </row>
    <row r="140" spans="1:9" ht="15.75" hidden="1" outlineLevel="1" x14ac:dyDescent="0.25">
      <c r="A140" s="10"/>
      <c r="B140" s="10"/>
      <c r="C140" s="11" t="s">
        <v>212</v>
      </c>
      <c r="D140" s="100"/>
      <c r="E140" s="10"/>
      <c r="F140" s="12"/>
      <c r="G140" s="12"/>
      <c r="H140" s="12">
        <f t="shared" si="20"/>
        <v>0</v>
      </c>
      <c r="I140" s="97">
        <f t="shared" si="21"/>
        <v>0</v>
      </c>
    </row>
    <row r="141" spans="1:9" ht="15.75" hidden="1" outlineLevel="1" x14ac:dyDescent="0.25">
      <c r="A141" s="10"/>
      <c r="B141" s="10"/>
      <c r="C141" s="11" t="s">
        <v>213</v>
      </c>
      <c r="D141" s="100"/>
      <c r="E141" s="10"/>
      <c r="F141" s="12"/>
      <c r="G141" s="12"/>
      <c r="H141" s="12">
        <f t="shared" si="20"/>
        <v>0</v>
      </c>
      <c r="I141" s="97">
        <f t="shared" si="21"/>
        <v>0</v>
      </c>
    </row>
    <row r="142" spans="1:9" ht="15.75" hidden="1" outlineLevel="1" x14ac:dyDescent="0.25">
      <c r="A142" s="10"/>
      <c r="B142" s="10"/>
      <c r="C142" s="11" t="s">
        <v>214</v>
      </c>
      <c r="D142" s="100"/>
      <c r="E142" s="10"/>
      <c r="F142" s="12"/>
      <c r="G142" s="12"/>
      <c r="H142" s="12">
        <f t="shared" si="20"/>
        <v>0</v>
      </c>
      <c r="I142" s="97">
        <f t="shared" si="21"/>
        <v>0</v>
      </c>
    </row>
    <row r="143" spans="1:9" ht="15.75" hidden="1" outlineLevel="1" x14ac:dyDescent="0.25">
      <c r="A143" s="10"/>
      <c r="B143" s="10"/>
      <c r="C143" s="11" t="s">
        <v>215</v>
      </c>
      <c r="D143" s="100"/>
      <c r="E143" s="10"/>
      <c r="F143" s="12"/>
      <c r="G143" s="12"/>
      <c r="H143" s="12">
        <f t="shared" si="20"/>
        <v>0</v>
      </c>
      <c r="I143" s="97">
        <f t="shared" si="21"/>
        <v>0</v>
      </c>
    </row>
    <row r="144" spans="1:9" ht="15.75" hidden="1" outlineLevel="1" x14ac:dyDescent="0.25">
      <c r="A144" s="10"/>
      <c r="B144" s="10"/>
      <c r="C144" s="11" t="s">
        <v>216</v>
      </c>
      <c r="D144" s="100"/>
      <c r="E144" s="10"/>
      <c r="F144" s="12"/>
      <c r="G144" s="12"/>
      <c r="H144" s="12">
        <f t="shared" si="20"/>
        <v>0</v>
      </c>
      <c r="I144" s="97">
        <f t="shared" si="21"/>
        <v>0</v>
      </c>
    </row>
    <row r="145" spans="1:9" ht="15.75" hidden="1" outlineLevel="1" x14ac:dyDescent="0.25">
      <c r="A145" s="10"/>
      <c r="B145" s="10"/>
      <c r="C145" s="11" t="s">
        <v>217</v>
      </c>
      <c r="D145" s="100"/>
      <c r="E145" s="10"/>
      <c r="F145" s="12"/>
      <c r="G145" s="12"/>
      <c r="H145" s="12">
        <f t="shared" si="20"/>
        <v>0</v>
      </c>
      <c r="I145" s="97">
        <f t="shared" si="21"/>
        <v>0</v>
      </c>
    </row>
    <row r="146" spans="1:9" ht="15.75" hidden="1" outlineLevel="1" x14ac:dyDescent="0.25">
      <c r="A146" s="10"/>
      <c r="B146" s="10"/>
      <c r="C146" s="11" t="s">
        <v>218</v>
      </c>
      <c r="D146" s="100"/>
      <c r="E146" s="10"/>
      <c r="F146" s="12"/>
      <c r="G146" s="12"/>
      <c r="H146" s="12">
        <f t="shared" si="20"/>
        <v>0</v>
      </c>
      <c r="I146" s="97">
        <f t="shared" si="21"/>
        <v>0</v>
      </c>
    </row>
    <row r="147" spans="1:9" ht="15.75" hidden="1" outlineLevel="1" x14ac:dyDescent="0.25">
      <c r="A147" s="10"/>
      <c r="B147" s="10"/>
      <c r="C147" s="11" t="s">
        <v>219</v>
      </c>
      <c r="D147" s="100"/>
      <c r="E147" s="10"/>
      <c r="F147" s="12"/>
      <c r="G147" s="12"/>
      <c r="H147" s="12">
        <f t="shared" si="20"/>
        <v>0</v>
      </c>
      <c r="I147" s="97">
        <f t="shared" si="21"/>
        <v>0</v>
      </c>
    </row>
    <row r="148" spans="1:9" ht="15.75" hidden="1" outlineLevel="1" x14ac:dyDescent="0.25">
      <c r="A148" s="10"/>
      <c r="B148" s="10"/>
      <c r="C148" s="11" t="s">
        <v>220</v>
      </c>
      <c r="D148" s="100"/>
      <c r="E148" s="10"/>
      <c r="F148" s="12"/>
      <c r="G148" s="12"/>
      <c r="H148" s="12">
        <f t="shared" si="20"/>
        <v>0</v>
      </c>
      <c r="I148" s="97">
        <f t="shared" si="21"/>
        <v>0</v>
      </c>
    </row>
    <row r="149" spans="1:9" ht="15.75" hidden="1" outlineLevel="1" x14ac:dyDescent="0.25">
      <c r="A149" s="10"/>
      <c r="B149" s="10"/>
      <c r="C149" s="11" t="s">
        <v>221</v>
      </c>
      <c r="D149" s="100"/>
      <c r="E149" s="10"/>
      <c r="F149" s="12"/>
      <c r="G149" s="12"/>
      <c r="H149" s="12">
        <f t="shared" si="20"/>
        <v>0</v>
      </c>
      <c r="I149" s="97">
        <f t="shared" si="21"/>
        <v>0</v>
      </c>
    </row>
    <row r="150" spans="1:9" ht="15.75" hidden="1" outlineLevel="1" x14ac:dyDescent="0.25">
      <c r="A150" s="10"/>
      <c r="B150" s="10"/>
      <c r="C150" s="11" t="s">
        <v>222</v>
      </c>
      <c r="D150" s="100"/>
      <c r="E150" s="10"/>
      <c r="F150" s="12"/>
      <c r="G150" s="12"/>
      <c r="H150" s="12">
        <f>ROUND(IF($I$2=0,0,(1+$I$2)*G150),2)</f>
        <v>0</v>
      </c>
      <c r="I150" s="97">
        <f>ROUND(F150*H150,2)</f>
        <v>0</v>
      </c>
    </row>
    <row r="151" spans="1:9" ht="15.75" hidden="1" outlineLevel="1" x14ac:dyDescent="0.25">
      <c r="A151" s="10"/>
      <c r="B151" s="10"/>
      <c r="C151" s="11" t="s">
        <v>223</v>
      </c>
      <c r="D151" s="100"/>
      <c r="E151" s="10"/>
      <c r="F151" s="12"/>
      <c r="G151" s="12"/>
      <c r="H151" s="12">
        <f t="shared" ref="H151:H164" si="22">ROUND(IF($I$2=0,0,(1+$I$2)*G151),2)</f>
        <v>0</v>
      </c>
      <c r="I151" s="97">
        <f t="shared" ref="I151:I164" si="23">ROUND(F151*H151,2)</f>
        <v>0</v>
      </c>
    </row>
    <row r="152" spans="1:9" ht="15.75" hidden="1" outlineLevel="1" x14ac:dyDescent="0.25">
      <c r="A152" s="10"/>
      <c r="B152" s="10"/>
      <c r="C152" s="11" t="s">
        <v>224</v>
      </c>
      <c r="D152" s="100"/>
      <c r="E152" s="10"/>
      <c r="F152" s="12"/>
      <c r="G152" s="12"/>
      <c r="H152" s="12">
        <f t="shared" si="22"/>
        <v>0</v>
      </c>
      <c r="I152" s="97">
        <f t="shared" si="23"/>
        <v>0</v>
      </c>
    </row>
    <row r="153" spans="1:9" ht="15.75" hidden="1" outlineLevel="1" x14ac:dyDescent="0.25">
      <c r="A153" s="10"/>
      <c r="B153" s="10"/>
      <c r="C153" s="11" t="s">
        <v>225</v>
      </c>
      <c r="D153" s="100"/>
      <c r="E153" s="10"/>
      <c r="F153" s="12"/>
      <c r="G153" s="12"/>
      <c r="H153" s="12">
        <f t="shared" si="22"/>
        <v>0</v>
      </c>
      <c r="I153" s="97">
        <f t="shared" si="23"/>
        <v>0</v>
      </c>
    </row>
    <row r="154" spans="1:9" ht="15.75" hidden="1" outlineLevel="1" x14ac:dyDescent="0.25">
      <c r="A154" s="10"/>
      <c r="B154" s="10"/>
      <c r="C154" s="11" t="s">
        <v>226</v>
      </c>
      <c r="D154" s="100"/>
      <c r="E154" s="10"/>
      <c r="F154" s="12"/>
      <c r="G154" s="12"/>
      <c r="H154" s="12">
        <f t="shared" si="22"/>
        <v>0</v>
      </c>
      <c r="I154" s="97">
        <f t="shared" si="23"/>
        <v>0</v>
      </c>
    </row>
    <row r="155" spans="1:9" ht="15.75" hidden="1" outlineLevel="1" x14ac:dyDescent="0.25">
      <c r="A155" s="10"/>
      <c r="B155" s="10"/>
      <c r="C155" s="11" t="s">
        <v>227</v>
      </c>
      <c r="D155" s="100"/>
      <c r="E155" s="10"/>
      <c r="F155" s="12"/>
      <c r="G155" s="12"/>
      <c r="H155" s="12">
        <f t="shared" si="22"/>
        <v>0</v>
      </c>
      <c r="I155" s="97">
        <f t="shared" si="23"/>
        <v>0</v>
      </c>
    </row>
    <row r="156" spans="1:9" ht="15.75" hidden="1" outlineLevel="1" x14ac:dyDescent="0.25">
      <c r="A156" s="10"/>
      <c r="B156" s="10"/>
      <c r="C156" s="11" t="s">
        <v>228</v>
      </c>
      <c r="D156" s="100"/>
      <c r="E156" s="10"/>
      <c r="F156" s="12"/>
      <c r="G156" s="12"/>
      <c r="H156" s="12">
        <f t="shared" si="22"/>
        <v>0</v>
      </c>
      <c r="I156" s="97">
        <f t="shared" si="23"/>
        <v>0</v>
      </c>
    </row>
    <row r="157" spans="1:9" ht="15.75" hidden="1" outlineLevel="1" x14ac:dyDescent="0.25">
      <c r="A157" s="10"/>
      <c r="B157" s="10"/>
      <c r="C157" s="11" t="s">
        <v>229</v>
      </c>
      <c r="D157" s="100"/>
      <c r="E157" s="10"/>
      <c r="F157" s="12"/>
      <c r="G157" s="12"/>
      <c r="H157" s="12">
        <f t="shared" si="22"/>
        <v>0</v>
      </c>
      <c r="I157" s="97">
        <f t="shared" si="23"/>
        <v>0</v>
      </c>
    </row>
    <row r="158" spans="1:9" ht="15.75" hidden="1" outlineLevel="1" x14ac:dyDescent="0.25">
      <c r="A158" s="10"/>
      <c r="B158" s="10"/>
      <c r="C158" s="11" t="s">
        <v>230</v>
      </c>
      <c r="D158" s="100"/>
      <c r="E158" s="10"/>
      <c r="F158" s="12"/>
      <c r="G158" s="12"/>
      <c r="H158" s="12">
        <f t="shared" si="22"/>
        <v>0</v>
      </c>
      <c r="I158" s="97">
        <f t="shared" si="23"/>
        <v>0</v>
      </c>
    </row>
    <row r="159" spans="1:9" ht="15.75" hidden="1" outlineLevel="1" x14ac:dyDescent="0.25">
      <c r="A159" s="10"/>
      <c r="B159" s="10"/>
      <c r="C159" s="11" t="s">
        <v>231</v>
      </c>
      <c r="D159" s="100"/>
      <c r="E159" s="10"/>
      <c r="F159" s="12"/>
      <c r="G159" s="12"/>
      <c r="H159" s="12">
        <f t="shared" si="22"/>
        <v>0</v>
      </c>
      <c r="I159" s="97">
        <f t="shared" si="23"/>
        <v>0</v>
      </c>
    </row>
    <row r="160" spans="1:9" ht="15.75" hidden="1" outlineLevel="1" x14ac:dyDescent="0.25">
      <c r="A160" s="10"/>
      <c r="B160" s="10"/>
      <c r="C160" s="11" t="s">
        <v>232</v>
      </c>
      <c r="D160" s="100"/>
      <c r="E160" s="10"/>
      <c r="F160" s="12"/>
      <c r="G160" s="12"/>
      <c r="H160" s="12">
        <f t="shared" si="22"/>
        <v>0</v>
      </c>
      <c r="I160" s="97">
        <f t="shared" si="23"/>
        <v>0</v>
      </c>
    </row>
    <row r="161" spans="1:9" ht="15.75" hidden="1" outlineLevel="1" x14ac:dyDescent="0.25">
      <c r="A161" s="10"/>
      <c r="B161" s="10"/>
      <c r="C161" s="11" t="s">
        <v>233</v>
      </c>
      <c r="D161" s="100"/>
      <c r="E161" s="10"/>
      <c r="F161" s="12"/>
      <c r="G161" s="12"/>
      <c r="H161" s="12">
        <f t="shared" si="22"/>
        <v>0</v>
      </c>
      <c r="I161" s="97">
        <f t="shared" si="23"/>
        <v>0</v>
      </c>
    </row>
    <row r="162" spans="1:9" ht="15.75" hidden="1" outlineLevel="1" x14ac:dyDescent="0.25">
      <c r="A162" s="10"/>
      <c r="B162" s="10"/>
      <c r="C162" s="11" t="s">
        <v>234</v>
      </c>
      <c r="D162" s="100"/>
      <c r="E162" s="10"/>
      <c r="F162" s="12"/>
      <c r="G162" s="12"/>
      <c r="H162" s="12">
        <f t="shared" si="22"/>
        <v>0</v>
      </c>
      <c r="I162" s="97">
        <f t="shared" si="23"/>
        <v>0</v>
      </c>
    </row>
    <row r="163" spans="1:9" ht="15.75" hidden="1" outlineLevel="1" x14ac:dyDescent="0.25">
      <c r="A163" s="10"/>
      <c r="B163" s="10"/>
      <c r="C163" s="11" t="s">
        <v>235</v>
      </c>
      <c r="D163" s="100"/>
      <c r="E163" s="10"/>
      <c r="F163" s="12"/>
      <c r="G163" s="12"/>
      <c r="H163" s="12">
        <f t="shared" si="22"/>
        <v>0</v>
      </c>
      <c r="I163" s="97">
        <f t="shared" si="23"/>
        <v>0</v>
      </c>
    </row>
    <row r="164" spans="1:9" ht="15.75" hidden="1" outlineLevel="1" x14ac:dyDescent="0.25">
      <c r="A164" s="10"/>
      <c r="B164" s="10"/>
      <c r="C164" s="11" t="s">
        <v>236</v>
      </c>
      <c r="D164" s="100"/>
      <c r="E164" s="10"/>
      <c r="F164" s="12"/>
      <c r="G164" s="12"/>
      <c r="H164" s="12">
        <f t="shared" si="22"/>
        <v>0</v>
      </c>
      <c r="I164" s="97">
        <f t="shared" si="23"/>
        <v>0</v>
      </c>
    </row>
    <row r="165" spans="1:9" ht="15.75" hidden="1" outlineLevel="1" x14ac:dyDescent="0.25">
      <c r="A165" s="10"/>
      <c r="B165" s="10"/>
      <c r="C165" s="11"/>
      <c r="D165" s="100"/>
      <c r="E165" s="10"/>
      <c r="F165" s="12"/>
      <c r="G165" s="12"/>
      <c r="H165" s="12"/>
      <c r="I165" s="97"/>
    </row>
    <row r="166" spans="1:9" ht="18.75" hidden="1" collapsed="1" x14ac:dyDescent="0.25">
      <c r="A166" s="7"/>
      <c r="B166" s="8"/>
      <c r="C166" s="9" t="s">
        <v>33</v>
      </c>
      <c r="D166" s="99"/>
      <c r="E166" s="94"/>
      <c r="F166" s="94"/>
      <c r="G166" s="94"/>
      <c r="H166" s="93"/>
      <c r="I166" s="96">
        <f>SUBTOTAL(9,I167:I197)</f>
        <v>0</v>
      </c>
    </row>
    <row r="167" spans="1:9" ht="15.75" hidden="1" outlineLevel="1" x14ac:dyDescent="0.25">
      <c r="A167" s="10"/>
      <c r="B167" s="10"/>
      <c r="C167" s="11" t="s">
        <v>34</v>
      </c>
      <c r="D167" s="100"/>
      <c r="E167" s="10"/>
      <c r="F167" s="12"/>
      <c r="G167" s="12"/>
      <c r="H167" s="12">
        <f>ROUND(IF($I$2=0,0,(1+$I$2)*G167),2)</f>
        <v>0</v>
      </c>
      <c r="I167" s="97">
        <f>ROUND(F167*H167,2)</f>
        <v>0</v>
      </c>
    </row>
    <row r="168" spans="1:9" ht="15.75" hidden="1" outlineLevel="1" x14ac:dyDescent="0.25">
      <c r="A168" s="10"/>
      <c r="B168" s="10"/>
      <c r="C168" s="11" t="s">
        <v>35</v>
      </c>
      <c r="D168" s="100"/>
      <c r="E168" s="10"/>
      <c r="F168" s="12"/>
      <c r="G168" s="12"/>
      <c r="H168" s="12">
        <f t="shared" ref="H168:H181" si="24">ROUND(IF($I$2=0,0,(1+$I$2)*G168),2)</f>
        <v>0</v>
      </c>
      <c r="I168" s="97">
        <f t="shared" ref="I168:I181" si="25">ROUND(F168*H168,2)</f>
        <v>0</v>
      </c>
    </row>
    <row r="169" spans="1:9" ht="15.75" hidden="1" outlineLevel="1" x14ac:dyDescent="0.25">
      <c r="A169" s="10"/>
      <c r="B169" s="10"/>
      <c r="C169" s="11" t="s">
        <v>36</v>
      </c>
      <c r="D169" s="100"/>
      <c r="E169" s="10"/>
      <c r="F169" s="12"/>
      <c r="G169" s="12"/>
      <c r="H169" s="12">
        <f t="shared" si="24"/>
        <v>0</v>
      </c>
      <c r="I169" s="97">
        <f t="shared" si="25"/>
        <v>0</v>
      </c>
    </row>
    <row r="170" spans="1:9" ht="15.75" hidden="1" outlineLevel="1" x14ac:dyDescent="0.25">
      <c r="A170" s="10"/>
      <c r="B170" s="10"/>
      <c r="C170" s="11" t="s">
        <v>237</v>
      </c>
      <c r="D170" s="100"/>
      <c r="E170" s="10"/>
      <c r="F170" s="12"/>
      <c r="G170" s="12"/>
      <c r="H170" s="12">
        <f t="shared" si="24"/>
        <v>0</v>
      </c>
      <c r="I170" s="97">
        <f t="shared" si="25"/>
        <v>0</v>
      </c>
    </row>
    <row r="171" spans="1:9" ht="15.75" hidden="1" outlineLevel="1" x14ac:dyDescent="0.25">
      <c r="A171" s="10"/>
      <c r="B171" s="13"/>
      <c r="C171" s="11" t="s">
        <v>238</v>
      </c>
      <c r="D171" s="100"/>
      <c r="E171" s="10"/>
      <c r="F171" s="12"/>
      <c r="G171" s="12"/>
      <c r="H171" s="12">
        <f t="shared" si="24"/>
        <v>0</v>
      </c>
      <c r="I171" s="97">
        <f t="shared" si="25"/>
        <v>0</v>
      </c>
    </row>
    <row r="172" spans="1:9" ht="15.75" hidden="1" outlineLevel="1" x14ac:dyDescent="0.25">
      <c r="A172" s="10"/>
      <c r="B172" s="10"/>
      <c r="C172" s="11" t="s">
        <v>239</v>
      </c>
      <c r="D172" s="100"/>
      <c r="E172" s="10"/>
      <c r="F172" s="12"/>
      <c r="G172" s="12"/>
      <c r="H172" s="12">
        <f t="shared" si="24"/>
        <v>0</v>
      </c>
      <c r="I172" s="97">
        <f t="shared" si="25"/>
        <v>0</v>
      </c>
    </row>
    <row r="173" spans="1:9" ht="15.75" hidden="1" outlineLevel="1" x14ac:dyDescent="0.25">
      <c r="A173" s="10"/>
      <c r="B173" s="10"/>
      <c r="C173" s="11" t="s">
        <v>240</v>
      </c>
      <c r="D173" s="100"/>
      <c r="E173" s="10"/>
      <c r="F173" s="12"/>
      <c r="G173" s="12"/>
      <c r="H173" s="12">
        <f t="shared" si="24"/>
        <v>0</v>
      </c>
      <c r="I173" s="97">
        <f t="shared" si="25"/>
        <v>0</v>
      </c>
    </row>
    <row r="174" spans="1:9" ht="15.75" hidden="1" outlineLevel="1" x14ac:dyDescent="0.25">
      <c r="A174" s="10"/>
      <c r="B174" s="10"/>
      <c r="C174" s="11" t="s">
        <v>241</v>
      </c>
      <c r="D174" s="100"/>
      <c r="E174" s="10"/>
      <c r="F174" s="12"/>
      <c r="G174" s="12"/>
      <c r="H174" s="12">
        <f t="shared" si="24"/>
        <v>0</v>
      </c>
      <c r="I174" s="97">
        <f t="shared" si="25"/>
        <v>0</v>
      </c>
    </row>
    <row r="175" spans="1:9" ht="15.75" hidden="1" outlineLevel="1" x14ac:dyDescent="0.25">
      <c r="A175" s="10"/>
      <c r="B175" s="10"/>
      <c r="C175" s="11" t="s">
        <v>242</v>
      </c>
      <c r="D175" s="100"/>
      <c r="E175" s="10"/>
      <c r="F175" s="12"/>
      <c r="G175" s="12"/>
      <c r="H175" s="12">
        <f t="shared" si="24"/>
        <v>0</v>
      </c>
      <c r="I175" s="97">
        <f t="shared" si="25"/>
        <v>0</v>
      </c>
    </row>
    <row r="176" spans="1:9" ht="15.75" hidden="1" outlineLevel="1" x14ac:dyDescent="0.25">
      <c r="A176" s="10"/>
      <c r="B176" s="10"/>
      <c r="C176" s="11" t="s">
        <v>243</v>
      </c>
      <c r="D176" s="100"/>
      <c r="E176" s="10"/>
      <c r="F176" s="12"/>
      <c r="G176" s="12"/>
      <c r="H176" s="12">
        <f t="shared" si="24"/>
        <v>0</v>
      </c>
      <c r="I176" s="97">
        <f t="shared" si="25"/>
        <v>0</v>
      </c>
    </row>
    <row r="177" spans="1:9" ht="15.75" hidden="1" outlineLevel="1" x14ac:dyDescent="0.25">
      <c r="A177" s="10"/>
      <c r="B177" s="10"/>
      <c r="C177" s="11" t="s">
        <v>244</v>
      </c>
      <c r="D177" s="100"/>
      <c r="E177" s="10"/>
      <c r="F177" s="12"/>
      <c r="G177" s="12"/>
      <c r="H177" s="12">
        <f t="shared" si="24"/>
        <v>0</v>
      </c>
      <c r="I177" s="97">
        <f t="shared" si="25"/>
        <v>0</v>
      </c>
    </row>
    <row r="178" spans="1:9" ht="15.75" hidden="1" outlineLevel="1" x14ac:dyDescent="0.25">
      <c r="A178" s="10"/>
      <c r="B178" s="10"/>
      <c r="C178" s="11" t="s">
        <v>245</v>
      </c>
      <c r="D178" s="100"/>
      <c r="E178" s="10"/>
      <c r="F178" s="12"/>
      <c r="G178" s="12"/>
      <c r="H178" s="12">
        <f t="shared" si="24"/>
        <v>0</v>
      </c>
      <c r="I178" s="97">
        <f t="shared" si="25"/>
        <v>0</v>
      </c>
    </row>
    <row r="179" spans="1:9" ht="15.75" hidden="1" outlineLevel="1" x14ac:dyDescent="0.25">
      <c r="A179" s="10"/>
      <c r="B179" s="10"/>
      <c r="C179" s="11" t="s">
        <v>246</v>
      </c>
      <c r="D179" s="100"/>
      <c r="E179" s="10"/>
      <c r="F179" s="12"/>
      <c r="G179" s="12"/>
      <c r="H179" s="12">
        <f t="shared" si="24"/>
        <v>0</v>
      </c>
      <c r="I179" s="97">
        <f t="shared" si="25"/>
        <v>0</v>
      </c>
    </row>
    <row r="180" spans="1:9" ht="15.75" hidden="1" outlineLevel="1" x14ac:dyDescent="0.25">
      <c r="A180" s="10"/>
      <c r="B180" s="10"/>
      <c r="C180" s="11" t="s">
        <v>247</v>
      </c>
      <c r="D180" s="100"/>
      <c r="E180" s="10"/>
      <c r="F180" s="12"/>
      <c r="G180" s="12"/>
      <c r="H180" s="12">
        <f t="shared" si="24"/>
        <v>0</v>
      </c>
      <c r="I180" s="97">
        <f t="shared" si="25"/>
        <v>0</v>
      </c>
    </row>
    <row r="181" spans="1:9" ht="15.75" hidden="1" outlineLevel="1" x14ac:dyDescent="0.25">
      <c r="A181" s="10"/>
      <c r="B181" s="10"/>
      <c r="C181" s="11" t="s">
        <v>248</v>
      </c>
      <c r="D181" s="100"/>
      <c r="E181" s="10"/>
      <c r="F181" s="12"/>
      <c r="G181" s="12"/>
      <c r="H181" s="12">
        <f t="shared" si="24"/>
        <v>0</v>
      </c>
      <c r="I181" s="97">
        <f t="shared" si="25"/>
        <v>0</v>
      </c>
    </row>
    <row r="182" spans="1:9" ht="15.75" hidden="1" outlineLevel="1" x14ac:dyDescent="0.25">
      <c r="A182" s="10"/>
      <c r="B182" s="10"/>
      <c r="C182" s="11" t="s">
        <v>249</v>
      </c>
      <c r="D182" s="100"/>
      <c r="E182" s="10"/>
      <c r="F182" s="12"/>
      <c r="G182" s="12"/>
      <c r="H182" s="12">
        <f>ROUND(IF($I$2=0,0,(1+$I$2)*G182),2)</f>
        <v>0</v>
      </c>
      <c r="I182" s="97">
        <f>ROUND(F182*H182,2)</f>
        <v>0</v>
      </c>
    </row>
    <row r="183" spans="1:9" ht="15.75" hidden="1" outlineLevel="1" x14ac:dyDescent="0.25">
      <c r="A183" s="10"/>
      <c r="B183" s="10"/>
      <c r="C183" s="11" t="s">
        <v>250</v>
      </c>
      <c r="D183" s="100"/>
      <c r="E183" s="10"/>
      <c r="F183" s="12"/>
      <c r="G183" s="12"/>
      <c r="H183" s="12">
        <f t="shared" ref="H183:H196" si="26">ROUND(IF($I$2=0,0,(1+$I$2)*G183),2)</f>
        <v>0</v>
      </c>
      <c r="I183" s="97">
        <f t="shared" ref="I183:I196" si="27">ROUND(F183*H183,2)</f>
        <v>0</v>
      </c>
    </row>
    <row r="184" spans="1:9" ht="15.75" hidden="1" outlineLevel="1" x14ac:dyDescent="0.25">
      <c r="A184" s="10"/>
      <c r="B184" s="10"/>
      <c r="C184" s="11" t="s">
        <v>251</v>
      </c>
      <c r="D184" s="100"/>
      <c r="E184" s="10"/>
      <c r="F184" s="12"/>
      <c r="G184" s="12"/>
      <c r="H184" s="12">
        <f t="shared" si="26"/>
        <v>0</v>
      </c>
      <c r="I184" s="97">
        <f t="shared" si="27"/>
        <v>0</v>
      </c>
    </row>
    <row r="185" spans="1:9" ht="15.75" hidden="1" outlineLevel="1" x14ac:dyDescent="0.25">
      <c r="A185" s="10"/>
      <c r="B185" s="10"/>
      <c r="C185" s="11" t="s">
        <v>252</v>
      </c>
      <c r="D185" s="100"/>
      <c r="E185" s="10"/>
      <c r="F185" s="12"/>
      <c r="G185" s="12"/>
      <c r="H185" s="12">
        <f t="shared" si="26"/>
        <v>0</v>
      </c>
      <c r="I185" s="97">
        <f t="shared" si="27"/>
        <v>0</v>
      </c>
    </row>
    <row r="186" spans="1:9" ht="15.75" hidden="1" outlineLevel="1" x14ac:dyDescent="0.25">
      <c r="A186" s="10"/>
      <c r="B186" s="13"/>
      <c r="C186" s="11" t="s">
        <v>253</v>
      </c>
      <c r="D186" s="100"/>
      <c r="E186" s="10"/>
      <c r="F186" s="12"/>
      <c r="G186" s="12"/>
      <c r="H186" s="12">
        <f t="shared" si="26"/>
        <v>0</v>
      </c>
      <c r="I186" s="97">
        <f t="shared" si="27"/>
        <v>0</v>
      </c>
    </row>
    <row r="187" spans="1:9" ht="15.75" hidden="1" outlineLevel="1" x14ac:dyDescent="0.25">
      <c r="A187" s="10"/>
      <c r="B187" s="10"/>
      <c r="C187" s="11" t="s">
        <v>254</v>
      </c>
      <c r="D187" s="100"/>
      <c r="E187" s="10"/>
      <c r="F187" s="12"/>
      <c r="G187" s="12"/>
      <c r="H187" s="12">
        <f t="shared" si="26"/>
        <v>0</v>
      </c>
      <c r="I187" s="97">
        <f t="shared" si="27"/>
        <v>0</v>
      </c>
    </row>
    <row r="188" spans="1:9" ht="15.75" hidden="1" outlineLevel="1" x14ac:dyDescent="0.25">
      <c r="A188" s="10"/>
      <c r="B188" s="10"/>
      <c r="C188" s="11" t="s">
        <v>255</v>
      </c>
      <c r="D188" s="100"/>
      <c r="E188" s="10"/>
      <c r="F188" s="12"/>
      <c r="G188" s="12"/>
      <c r="H188" s="12">
        <f t="shared" si="26"/>
        <v>0</v>
      </c>
      <c r="I188" s="97">
        <f t="shared" si="27"/>
        <v>0</v>
      </c>
    </row>
    <row r="189" spans="1:9" ht="15.75" hidden="1" outlineLevel="1" x14ac:dyDescent="0.25">
      <c r="A189" s="10"/>
      <c r="B189" s="10"/>
      <c r="C189" s="11" t="s">
        <v>256</v>
      </c>
      <c r="D189" s="100"/>
      <c r="E189" s="10"/>
      <c r="F189" s="12"/>
      <c r="G189" s="12"/>
      <c r="H189" s="12">
        <f t="shared" si="26"/>
        <v>0</v>
      </c>
      <c r="I189" s="97">
        <f t="shared" si="27"/>
        <v>0</v>
      </c>
    </row>
    <row r="190" spans="1:9" ht="15.75" hidden="1" outlineLevel="1" x14ac:dyDescent="0.25">
      <c r="A190" s="10"/>
      <c r="B190" s="10"/>
      <c r="C190" s="11" t="s">
        <v>257</v>
      </c>
      <c r="D190" s="100"/>
      <c r="E190" s="10"/>
      <c r="F190" s="12"/>
      <c r="G190" s="12"/>
      <c r="H190" s="12">
        <f t="shared" si="26"/>
        <v>0</v>
      </c>
      <c r="I190" s="97">
        <f t="shared" si="27"/>
        <v>0</v>
      </c>
    </row>
    <row r="191" spans="1:9" ht="15.75" hidden="1" outlineLevel="1" x14ac:dyDescent="0.25">
      <c r="A191" s="10"/>
      <c r="B191" s="10"/>
      <c r="C191" s="11" t="s">
        <v>258</v>
      </c>
      <c r="D191" s="100"/>
      <c r="E191" s="10"/>
      <c r="F191" s="12"/>
      <c r="G191" s="12"/>
      <c r="H191" s="12">
        <f t="shared" si="26"/>
        <v>0</v>
      </c>
      <c r="I191" s="97">
        <f t="shared" si="27"/>
        <v>0</v>
      </c>
    </row>
    <row r="192" spans="1:9" ht="15.75" hidden="1" outlineLevel="1" x14ac:dyDescent="0.25">
      <c r="A192" s="10"/>
      <c r="B192" s="10"/>
      <c r="C192" s="11" t="s">
        <v>259</v>
      </c>
      <c r="D192" s="100"/>
      <c r="E192" s="10"/>
      <c r="F192" s="12"/>
      <c r="G192" s="12"/>
      <c r="H192" s="12">
        <f t="shared" si="26"/>
        <v>0</v>
      </c>
      <c r="I192" s="97">
        <f t="shared" si="27"/>
        <v>0</v>
      </c>
    </row>
    <row r="193" spans="1:9" ht="15.75" hidden="1" outlineLevel="1" x14ac:dyDescent="0.25">
      <c r="A193" s="10"/>
      <c r="B193" s="10"/>
      <c r="C193" s="11" t="s">
        <v>260</v>
      </c>
      <c r="D193" s="100"/>
      <c r="E193" s="10"/>
      <c r="F193" s="12"/>
      <c r="G193" s="12"/>
      <c r="H193" s="12">
        <f t="shared" si="26"/>
        <v>0</v>
      </c>
      <c r="I193" s="97">
        <f t="shared" si="27"/>
        <v>0</v>
      </c>
    </row>
    <row r="194" spans="1:9" ht="15.75" hidden="1" outlineLevel="1" x14ac:dyDescent="0.25">
      <c r="A194" s="10"/>
      <c r="B194" s="10"/>
      <c r="C194" s="11" t="s">
        <v>261</v>
      </c>
      <c r="D194" s="100"/>
      <c r="E194" s="10"/>
      <c r="F194" s="12"/>
      <c r="G194" s="12"/>
      <c r="H194" s="12">
        <f t="shared" si="26"/>
        <v>0</v>
      </c>
      <c r="I194" s="97">
        <f t="shared" si="27"/>
        <v>0</v>
      </c>
    </row>
    <row r="195" spans="1:9" ht="15.75" hidden="1" outlineLevel="1" x14ac:dyDescent="0.25">
      <c r="A195" s="10"/>
      <c r="B195" s="10"/>
      <c r="C195" s="11" t="s">
        <v>262</v>
      </c>
      <c r="D195" s="100"/>
      <c r="E195" s="10"/>
      <c r="F195" s="12"/>
      <c r="G195" s="12"/>
      <c r="H195" s="12">
        <f t="shared" si="26"/>
        <v>0</v>
      </c>
      <c r="I195" s="97">
        <f t="shared" si="27"/>
        <v>0</v>
      </c>
    </row>
    <row r="196" spans="1:9" ht="15.75" hidden="1" outlineLevel="1" x14ac:dyDescent="0.25">
      <c r="A196" s="10"/>
      <c r="B196" s="10"/>
      <c r="C196" s="11" t="s">
        <v>263</v>
      </c>
      <c r="D196" s="100"/>
      <c r="E196" s="10"/>
      <c r="F196" s="12"/>
      <c r="G196" s="12"/>
      <c r="H196" s="12">
        <f t="shared" si="26"/>
        <v>0</v>
      </c>
      <c r="I196" s="97">
        <f t="shared" si="27"/>
        <v>0</v>
      </c>
    </row>
    <row r="197" spans="1:9" ht="15.75" outlineLevel="1" x14ac:dyDescent="0.25">
      <c r="A197" s="10"/>
      <c r="B197" s="10"/>
      <c r="C197" s="11"/>
      <c r="D197" s="100"/>
      <c r="E197" s="10"/>
      <c r="F197" s="12"/>
      <c r="G197" s="12"/>
      <c r="H197" s="12"/>
      <c r="I197" s="97"/>
    </row>
    <row r="198" spans="1:9" ht="18.75" hidden="1" x14ac:dyDescent="0.25">
      <c r="A198" s="7"/>
      <c r="B198" s="8"/>
      <c r="C198" s="9" t="s">
        <v>37</v>
      </c>
      <c r="D198" s="99" t="s">
        <v>95</v>
      </c>
      <c r="E198" s="94"/>
      <c r="F198" s="94"/>
      <c r="G198" s="94"/>
      <c r="H198" s="93"/>
      <c r="I198" s="96">
        <f>SUBTOTAL(9,I199:I229)</f>
        <v>0</v>
      </c>
    </row>
    <row r="199" spans="1:9" ht="15.75" hidden="1" outlineLevel="1" x14ac:dyDescent="0.25">
      <c r="A199" s="10"/>
      <c r="B199" s="10"/>
      <c r="C199" s="11" t="s">
        <v>38</v>
      </c>
      <c r="D199" s="100"/>
      <c r="E199" s="10"/>
      <c r="F199" s="12"/>
      <c r="G199" s="12"/>
      <c r="H199" s="12">
        <f>ROUND(IF($I$2=0,0,(1+$I$2)*G199),2)</f>
        <v>0</v>
      </c>
      <c r="I199" s="97">
        <f>ROUND(F199*H199,2)</f>
        <v>0</v>
      </c>
    </row>
    <row r="200" spans="1:9" ht="15.75" hidden="1" outlineLevel="1" x14ac:dyDescent="0.25">
      <c r="A200" s="10"/>
      <c r="B200" s="10"/>
      <c r="C200" s="11" t="s">
        <v>39</v>
      </c>
      <c r="D200" s="100"/>
      <c r="E200" s="10"/>
      <c r="F200" s="12"/>
      <c r="G200" s="12"/>
      <c r="H200" s="12">
        <f t="shared" ref="H200:H213" si="28">ROUND(IF($I$2=0,0,(1+$I$2)*G200),2)</f>
        <v>0</v>
      </c>
      <c r="I200" s="97">
        <f t="shared" ref="I200:I213" si="29">ROUND(F200*H200,2)</f>
        <v>0</v>
      </c>
    </row>
    <row r="201" spans="1:9" ht="15.75" hidden="1" outlineLevel="1" x14ac:dyDescent="0.25">
      <c r="A201" s="10"/>
      <c r="B201" s="10"/>
      <c r="C201" s="11" t="s">
        <v>40</v>
      </c>
      <c r="D201" s="100"/>
      <c r="E201" s="10"/>
      <c r="F201" s="12"/>
      <c r="G201" s="12"/>
      <c r="H201" s="12">
        <f t="shared" si="28"/>
        <v>0</v>
      </c>
      <c r="I201" s="97">
        <f t="shared" si="29"/>
        <v>0</v>
      </c>
    </row>
    <row r="202" spans="1:9" ht="15.75" hidden="1" outlineLevel="1" x14ac:dyDescent="0.25">
      <c r="A202" s="10"/>
      <c r="B202" s="10"/>
      <c r="C202" s="11" t="s">
        <v>264</v>
      </c>
      <c r="D202" s="100"/>
      <c r="E202" s="10"/>
      <c r="F202" s="12"/>
      <c r="G202" s="12"/>
      <c r="H202" s="12">
        <f t="shared" si="28"/>
        <v>0</v>
      </c>
      <c r="I202" s="97">
        <f t="shared" si="29"/>
        <v>0</v>
      </c>
    </row>
    <row r="203" spans="1:9" ht="15.75" hidden="1" outlineLevel="1" x14ac:dyDescent="0.25">
      <c r="A203" s="10"/>
      <c r="B203" s="13"/>
      <c r="C203" s="11" t="s">
        <v>265</v>
      </c>
      <c r="D203" s="100"/>
      <c r="E203" s="10"/>
      <c r="F203" s="12"/>
      <c r="G203" s="12"/>
      <c r="H203" s="12">
        <f t="shared" si="28"/>
        <v>0</v>
      </c>
      <c r="I203" s="97">
        <f t="shared" si="29"/>
        <v>0</v>
      </c>
    </row>
    <row r="204" spans="1:9" ht="15.75" hidden="1" outlineLevel="1" x14ac:dyDescent="0.25">
      <c r="A204" s="10"/>
      <c r="B204" s="10"/>
      <c r="C204" s="11" t="s">
        <v>266</v>
      </c>
      <c r="D204" s="100"/>
      <c r="E204" s="10"/>
      <c r="F204" s="12"/>
      <c r="G204" s="12"/>
      <c r="H204" s="12">
        <f t="shared" si="28"/>
        <v>0</v>
      </c>
      <c r="I204" s="97">
        <f t="shared" si="29"/>
        <v>0</v>
      </c>
    </row>
    <row r="205" spans="1:9" ht="15.75" hidden="1" outlineLevel="1" x14ac:dyDescent="0.25">
      <c r="A205" s="10"/>
      <c r="B205" s="10"/>
      <c r="C205" s="11" t="s">
        <v>267</v>
      </c>
      <c r="D205" s="100"/>
      <c r="E205" s="10"/>
      <c r="F205" s="12"/>
      <c r="G205" s="12"/>
      <c r="H205" s="12">
        <f t="shared" si="28"/>
        <v>0</v>
      </c>
      <c r="I205" s="97">
        <f t="shared" si="29"/>
        <v>0</v>
      </c>
    </row>
    <row r="206" spans="1:9" ht="15.75" hidden="1" outlineLevel="1" x14ac:dyDescent="0.25">
      <c r="A206" s="10"/>
      <c r="B206" s="10"/>
      <c r="C206" s="11" t="s">
        <v>268</v>
      </c>
      <c r="D206" s="100"/>
      <c r="E206" s="10"/>
      <c r="F206" s="12"/>
      <c r="G206" s="12"/>
      <c r="H206" s="12">
        <f t="shared" si="28"/>
        <v>0</v>
      </c>
      <c r="I206" s="97">
        <f t="shared" si="29"/>
        <v>0</v>
      </c>
    </row>
    <row r="207" spans="1:9" ht="15.75" hidden="1" outlineLevel="1" x14ac:dyDescent="0.25">
      <c r="A207" s="10"/>
      <c r="B207" s="10"/>
      <c r="C207" s="11" t="s">
        <v>269</v>
      </c>
      <c r="D207" s="100"/>
      <c r="E207" s="10"/>
      <c r="F207" s="12"/>
      <c r="G207" s="12"/>
      <c r="H207" s="12">
        <f t="shared" si="28"/>
        <v>0</v>
      </c>
      <c r="I207" s="97">
        <f t="shared" si="29"/>
        <v>0</v>
      </c>
    </row>
    <row r="208" spans="1:9" ht="15.75" hidden="1" outlineLevel="1" x14ac:dyDescent="0.25">
      <c r="A208" s="10"/>
      <c r="B208" s="10"/>
      <c r="C208" s="11" t="s">
        <v>270</v>
      </c>
      <c r="D208" s="100"/>
      <c r="E208" s="10"/>
      <c r="F208" s="12"/>
      <c r="G208" s="12"/>
      <c r="H208" s="12">
        <f t="shared" si="28"/>
        <v>0</v>
      </c>
      <c r="I208" s="97">
        <f t="shared" si="29"/>
        <v>0</v>
      </c>
    </row>
    <row r="209" spans="1:9" ht="15.75" hidden="1" outlineLevel="1" x14ac:dyDescent="0.25">
      <c r="A209" s="10"/>
      <c r="B209" s="10"/>
      <c r="C209" s="11" t="s">
        <v>271</v>
      </c>
      <c r="D209" s="100"/>
      <c r="E209" s="10"/>
      <c r="F209" s="12"/>
      <c r="G209" s="12"/>
      <c r="H209" s="12">
        <f t="shared" si="28"/>
        <v>0</v>
      </c>
      <c r="I209" s="97">
        <f t="shared" si="29"/>
        <v>0</v>
      </c>
    </row>
    <row r="210" spans="1:9" ht="15.75" hidden="1" outlineLevel="1" x14ac:dyDescent="0.25">
      <c r="A210" s="10"/>
      <c r="B210" s="10"/>
      <c r="C210" s="11" t="s">
        <v>272</v>
      </c>
      <c r="D210" s="100"/>
      <c r="E210" s="10"/>
      <c r="F210" s="12"/>
      <c r="G210" s="12"/>
      <c r="H210" s="12">
        <f t="shared" si="28"/>
        <v>0</v>
      </c>
      <c r="I210" s="97">
        <f t="shared" si="29"/>
        <v>0</v>
      </c>
    </row>
    <row r="211" spans="1:9" ht="15.75" hidden="1" outlineLevel="1" x14ac:dyDescent="0.25">
      <c r="A211" s="10"/>
      <c r="B211" s="10"/>
      <c r="C211" s="11" t="s">
        <v>273</v>
      </c>
      <c r="D211" s="100"/>
      <c r="E211" s="10"/>
      <c r="F211" s="12"/>
      <c r="G211" s="12"/>
      <c r="H211" s="12">
        <f t="shared" si="28"/>
        <v>0</v>
      </c>
      <c r="I211" s="97">
        <f t="shared" si="29"/>
        <v>0</v>
      </c>
    </row>
    <row r="212" spans="1:9" ht="15.75" hidden="1" outlineLevel="1" x14ac:dyDescent="0.25">
      <c r="A212" s="10"/>
      <c r="B212" s="10"/>
      <c r="C212" s="11" t="s">
        <v>274</v>
      </c>
      <c r="D212" s="100"/>
      <c r="E212" s="10"/>
      <c r="F212" s="12"/>
      <c r="G212" s="12"/>
      <c r="H212" s="12">
        <f t="shared" si="28"/>
        <v>0</v>
      </c>
      <c r="I212" s="97">
        <f t="shared" si="29"/>
        <v>0</v>
      </c>
    </row>
    <row r="213" spans="1:9" ht="15.75" hidden="1" outlineLevel="1" x14ac:dyDescent="0.25">
      <c r="A213" s="10"/>
      <c r="B213" s="10"/>
      <c r="C213" s="11" t="s">
        <v>275</v>
      </c>
      <c r="D213" s="100"/>
      <c r="E213" s="10"/>
      <c r="F213" s="12"/>
      <c r="G213" s="12"/>
      <c r="H213" s="12">
        <f t="shared" si="28"/>
        <v>0</v>
      </c>
      <c r="I213" s="97">
        <f t="shared" si="29"/>
        <v>0</v>
      </c>
    </row>
    <row r="214" spans="1:9" ht="15.75" hidden="1" outlineLevel="1" x14ac:dyDescent="0.25">
      <c r="A214" s="10"/>
      <c r="B214" s="10"/>
      <c r="C214" s="11" t="s">
        <v>276</v>
      </c>
      <c r="D214" s="100"/>
      <c r="E214" s="10"/>
      <c r="F214" s="12"/>
      <c r="G214" s="12"/>
      <c r="H214" s="12">
        <f>ROUND(IF($I$2=0,0,(1+$I$2)*G214),2)</f>
        <v>0</v>
      </c>
      <c r="I214" s="97">
        <f>ROUND(F214*H214,2)</f>
        <v>0</v>
      </c>
    </row>
    <row r="215" spans="1:9" ht="15.75" hidden="1" outlineLevel="1" x14ac:dyDescent="0.25">
      <c r="A215" s="10"/>
      <c r="B215" s="10"/>
      <c r="C215" s="11" t="s">
        <v>277</v>
      </c>
      <c r="D215" s="100"/>
      <c r="E215" s="10"/>
      <c r="F215" s="12"/>
      <c r="G215" s="12"/>
      <c r="H215" s="12">
        <f t="shared" ref="H215:H228" si="30">ROUND(IF($I$2=0,0,(1+$I$2)*G215),2)</f>
        <v>0</v>
      </c>
      <c r="I215" s="97">
        <f t="shared" ref="I215:I228" si="31">ROUND(F215*H215,2)</f>
        <v>0</v>
      </c>
    </row>
    <row r="216" spans="1:9" ht="15.75" hidden="1" outlineLevel="1" x14ac:dyDescent="0.25">
      <c r="A216" s="10"/>
      <c r="B216" s="10"/>
      <c r="C216" s="11" t="s">
        <v>278</v>
      </c>
      <c r="D216" s="100"/>
      <c r="E216" s="10"/>
      <c r="F216" s="12"/>
      <c r="G216" s="12"/>
      <c r="H216" s="12">
        <f t="shared" si="30"/>
        <v>0</v>
      </c>
      <c r="I216" s="97">
        <f t="shared" si="31"/>
        <v>0</v>
      </c>
    </row>
    <row r="217" spans="1:9" ht="15.75" hidden="1" outlineLevel="1" x14ac:dyDescent="0.25">
      <c r="A217" s="10"/>
      <c r="B217" s="10"/>
      <c r="C217" s="11" t="s">
        <v>279</v>
      </c>
      <c r="D217" s="100"/>
      <c r="E217" s="10"/>
      <c r="F217" s="12"/>
      <c r="G217" s="12"/>
      <c r="H217" s="12">
        <f t="shared" si="30"/>
        <v>0</v>
      </c>
      <c r="I217" s="97">
        <f t="shared" si="31"/>
        <v>0</v>
      </c>
    </row>
    <row r="218" spans="1:9" ht="15.75" hidden="1" outlineLevel="1" x14ac:dyDescent="0.25">
      <c r="A218" s="10"/>
      <c r="B218" s="10"/>
      <c r="C218" s="11" t="s">
        <v>280</v>
      </c>
      <c r="D218" s="100"/>
      <c r="E218" s="10"/>
      <c r="F218" s="12"/>
      <c r="G218" s="12"/>
      <c r="H218" s="12">
        <f t="shared" si="30"/>
        <v>0</v>
      </c>
      <c r="I218" s="97">
        <f t="shared" si="31"/>
        <v>0</v>
      </c>
    </row>
    <row r="219" spans="1:9" ht="15.75" hidden="1" outlineLevel="1" x14ac:dyDescent="0.25">
      <c r="A219" s="10"/>
      <c r="B219" s="10"/>
      <c r="C219" s="11" t="s">
        <v>281</v>
      </c>
      <c r="D219" s="100"/>
      <c r="E219" s="10"/>
      <c r="F219" s="12"/>
      <c r="G219" s="12"/>
      <c r="H219" s="12">
        <f t="shared" si="30"/>
        <v>0</v>
      </c>
      <c r="I219" s="97">
        <f t="shared" si="31"/>
        <v>0</v>
      </c>
    </row>
    <row r="220" spans="1:9" ht="15.75" hidden="1" outlineLevel="1" x14ac:dyDescent="0.25">
      <c r="A220" s="10"/>
      <c r="B220" s="10"/>
      <c r="C220" s="11" t="s">
        <v>282</v>
      </c>
      <c r="D220" s="100"/>
      <c r="E220" s="10"/>
      <c r="F220" s="12"/>
      <c r="G220" s="12"/>
      <c r="H220" s="12">
        <f t="shared" si="30"/>
        <v>0</v>
      </c>
      <c r="I220" s="97">
        <f t="shared" si="31"/>
        <v>0</v>
      </c>
    </row>
    <row r="221" spans="1:9" ht="15.75" hidden="1" outlineLevel="1" x14ac:dyDescent="0.25">
      <c r="A221" s="10"/>
      <c r="B221" s="10"/>
      <c r="C221" s="11" t="s">
        <v>283</v>
      </c>
      <c r="D221" s="100"/>
      <c r="E221" s="10"/>
      <c r="F221" s="12"/>
      <c r="G221" s="12"/>
      <c r="H221" s="12">
        <f t="shared" si="30"/>
        <v>0</v>
      </c>
      <c r="I221" s="97">
        <f t="shared" si="31"/>
        <v>0</v>
      </c>
    </row>
    <row r="222" spans="1:9" ht="15.75" hidden="1" outlineLevel="1" x14ac:dyDescent="0.25">
      <c r="A222" s="10"/>
      <c r="B222" s="10"/>
      <c r="C222" s="11" t="s">
        <v>284</v>
      </c>
      <c r="D222" s="100"/>
      <c r="E222" s="10"/>
      <c r="F222" s="12"/>
      <c r="G222" s="12"/>
      <c r="H222" s="12">
        <f t="shared" si="30"/>
        <v>0</v>
      </c>
      <c r="I222" s="97">
        <f t="shared" si="31"/>
        <v>0</v>
      </c>
    </row>
    <row r="223" spans="1:9" ht="15.75" hidden="1" outlineLevel="1" x14ac:dyDescent="0.25">
      <c r="A223" s="10"/>
      <c r="B223" s="10"/>
      <c r="C223" s="11" t="s">
        <v>285</v>
      </c>
      <c r="D223" s="100"/>
      <c r="E223" s="10"/>
      <c r="F223" s="12"/>
      <c r="G223" s="12"/>
      <c r="H223" s="12">
        <f t="shared" si="30"/>
        <v>0</v>
      </c>
      <c r="I223" s="97">
        <f t="shared" si="31"/>
        <v>0</v>
      </c>
    </row>
    <row r="224" spans="1:9" ht="15.75" hidden="1" outlineLevel="1" x14ac:dyDescent="0.25">
      <c r="A224" s="10"/>
      <c r="B224" s="10"/>
      <c r="C224" s="11" t="s">
        <v>286</v>
      </c>
      <c r="D224" s="100"/>
      <c r="E224" s="10"/>
      <c r="F224" s="12"/>
      <c r="G224" s="12"/>
      <c r="H224" s="12">
        <f t="shared" si="30"/>
        <v>0</v>
      </c>
      <c r="I224" s="97">
        <f t="shared" si="31"/>
        <v>0</v>
      </c>
    </row>
    <row r="225" spans="1:9" ht="15.75" hidden="1" outlineLevel="1" x14ac:dyDescent="0.25">
      <c r="A225" s="10"/>
      <c r="B225" s="10"/>
      <c r="C225" s="11" t="s">
        <v>287</v>
      </c>
      <c r="D225" s="100"/>
      <c r="E225" s="10"/>
      <c r="F225" s="12"/>
      <c r="G225" s="12"/>
      <c r="H225" s="12">
        <f t="shared" si="30"/>
        <v>0</v>
      </c>
      <c r="I225" s="97">
        <f t="shared" si="31"/>
        <v>0</v>
      </c>
    </row>
    <row r="226" spans="1:9" ht="15.75" hidden="1" outlineLevel="1" x14ac:dyDescent="0.25">
      <c r="A226" s="10"/>
      <c r="B226" s="10"/>
      <c r="C226" s="11" t="s">
        <v>288</v>
      </c>
      <c r="D226" s="100"/>
      <c r="E226" s="10"/>
      <c r="F226" s="12"/>
      <c r="G226" s="12"/>
      <c r="H226" s="12">
        <f t="shared" si="30"/>
        <v>0</v>
      </c>
      <c r="I226" s="97">
        <f t="shared" si="31"/>
        <v>0</v>
      </c>
    </row>
    <row r="227" spans="1:9" ht="15.75" hidden="1" outlineLevel="1" x14ac:dyDescent="0.25">
      <c r="A227" s="10"/>
      <c r="B227" s="10"/>
      <c r="C227" s="11" t="s">
        <v>289</v>
      </c>
      <c r="D227" s="100"/>
      <c r="E227" s="10"/>
      <c r="F227" s="12"/>
      <c r="G227" s="12"/>
      <c r="H227" s="12">
        <f t="shared" si="30"/>
        <v>0</v>
      </c>
      <c r="I227" s="97">
        <f t="shared" si="31"/>
        <v>0</v>
      </c>
    </row>
    <row r="228" spans="1:9" ht="15.75" hidden="1" outlineLevel="1" x14ac:dyDescent="0.25">
      <c r="A228" s="10"/>
      <c r="B228" s="10"/>
      <c r="C228" s="11" t="s">
        <v>290</v>
      </c>
      <c r="D228" s="100"/>
      <c r="E228" s="10"/>
      <c r="F228" s="12"/>
      <c r="G228" s="12"/>
      <c r="H228" s="12">
        <f t="shared" si="30"/>
        <v>0</v>
      </c>
      <c r="I228" s="97">
        <f t="shared" si="31"/>
        <v>0</v>
      </c>
    </row>
    <row r="229" spans="1:9" ht="15.75" hidden="1" outlineLevel="1" x14ac:dyDescent="0.25">
      <c r="A229" s="10"/>
      <c r="B229" s="10"/>
      <c r="C229" s="11"/>
      <c r="D229" s="100"/>
      <c r="E229" s="10"/>
      <c r="F229" s="12"/>
      <c r="G229" s="12"/>
      <c r="H229" s="12"/>
      <c r="I229" s="97"/>
    </row>
    <row r="230" spans="1:9" ht="18.75" hidden="1" collapsed="1" x14ac:dyDescent="0.25">
      <c r="A230" s="7"/>
      <c r="B230" s="8"/>
      <c r="C230" s="9" t="s">
        <v>41</v>
      </c>
      <c r="D230" s="99" t="s">
        <v>96</v>
      </c>
      <c r="E230" s="94"/>
      <c r="F230" s="94"/>
      <c r="G230" s="94"/>
      <c r="H230" s="93"/>
      <c r="I230" s="96">
        <f>SUBTOTAL(9,I231:I261)</f>
        <v>0</v>
      </c>
    </row>
    <row r="231" spans="1:9" ht="15.75" hidden="1" outlineLevel="1" x14ac:dyDescent="0.25">
      <c r="A231" s="10"/>
      <c r="B231" s="10"/>
      <c r="C231" s="11" t="s">
        <v>42</v>
      </c>
      <c r="D231" s="100"/>
      <c r="E231" s="10"/>
      <c r="F231" s="12"/>
      <c r="G231" s="12"/>
      <c r="H231" s="12">
        <f>ROUND(IF($I$2=0,0,(1+$I$2)*G231),2)</f>
        <v>0</v>
      </c>
      <c r="I231" s="97">
        <f>ROUND(F231*H231,2)</f>
        <v>0</v>
      </c>
    </row>
    <row r="232" spans="1:9" ht="15.75" hidden="1" outlineLevel="1" x14ac:dyDescent="0.25">
      <c r="A232" s="10"/>
      <c r="B232" s="10"/>
      <c r="C232" s="11" t="s">
        <v>43</v>
      </c>
      <c r="D232" s="100"/>
      <c r="E232" s="10"/>
      <c r="F232" s="12"/>
      <c r="G232" s="12"/>
      <c r="H232" s="12">
        <f t="shared" ref="H232:H245" si="32">ROUND(IF($I$2=0,0,(1+$I$2)*G232),2)</f>
        <v>0</v>
      </c>
      <c r="I232" s="97">
        <f t="shared" ref="I232:I245" si="33">ROUND(F232*H232,2)</f>
        <v>0</v>
      </c>
    </row>
    <row r="233" spans="1:9" ht="15.75" hidden="1" outlineLevel="1" x14ac:dyDescent="0.25">
      <c r="A233" s="10"/>
      <c r="B233" s="10"/>
      <c r="C233" s="11" t="s">
        <v>44</v>
      </c>
      <c r="D233" s="100"/>
      <c r="E233" s="10"/>
      <c r="F233" s="12"/>
      <c r="G233" s="12"/>
      <c r="H233" s="12">
        <f t="shared" si="32"/>
        <v>0</v>
      </c>
      <c r="I233" s="97">
        <f t="shared" si="33"/>
        <v>0</v>
      </c>
    </row>
    <row r="234" spans="1:9" ht="15.75" hidden="1" outlineLevel="1" x14ac:dyDescent="0.25">
      <c r="A234" s="10"/>
      <c r="B234" s="10"/>
      <c r="C234" s="11" t="s">
        <v>291</v>
      </c>
      <c r="D234" s="100"/>
      <c r="E234" s="10"/>
      <c r="F234" s="12"/>
      <c r="G234" s="12"/>
      <c r="H234" s="12">
        <f t="shared" si="32"/>
        <v>0</v>
      </c>
      <c r="I234" s="97">
        <f t="shared" si="33"/>
        <v>0</v>
      </c>
    </row>
    <row r="235" spans="1:9" ht="15.75" hidden="1" outlineLevel="1" x14ac:dyDescent="0.25">
      <c r="A235" s="10"/>
      <c r="B235" s="10"/>
      <c r="C235" s="11" t="s">
        <v>292</v>
      </c>
      <c r="D235" s="100"/>
      <c r="E235" s="10"/>
      <c r="F235" s="12"/>
      <c r="G235" s="12"/>
      <c r="H235" s="12">
        <f t="shared" si="32"/>
        <v>0</v>
      </c>
      <c r="I235" s="97">
        <f t="shared" si="33"/>
        <v>0</v>
      </c>
    </row>
    <row r="236" spans="1:9" ht="15.75" hidden="1" outlineLevel="1" x14ac:dyDescent="0.25">
      <c r="A236" s="10"/>
      <c r="B236" s="10"/>
      <c r="C236" s="11" t="s">
        <v>293</v>
      </c>
      <c r="D236" s="100"/>
      <c r="E236" s="10"/>
      <c r="F236" s="12"/>
      <c r="G236" s="12"/>
      <c r="H236" s="12">
        <f t="shared" si="32"/>
        <v>0</v>
      </c>
      <c r="I236" s="97">
        <f t="shared" si="33"/>
        <v>0</v>
      </c>
    </row>
    <row r="237" spans="1:9" ht="15.75" hidden="1" outlineLevel="1" x14ac:dyDescent="0.25">
      <c r="A237" s="10"/>
      <c r="B237" s="10"/>
      <c r="C237" s="11" t="s">
        <v>294</v>
      </c>
      <c r="D237" s="100"/>
      <c r="E237" s="10"/>
      <c r="F237" s="12"/>
      <c r="G237" s="12"/>
      <c r="H237" s="12">
        <f t="shared" si="32"/>
        <v>0</v>
      </c>
      <c r="I237" s="97">
        <f t="shared" si="33"/>
        <v>0</v>
      </c>
    </row>
    <row r="238" spans="1:9" ht="15.75" hidden="1" outlineLevel="1" x14ac:dyDescent="0.25">
      <c r="A238" s="10"/>
      <c r="B238" s="10"/>
      <c r="C238" s="11" t="s">
        <v>295</v>
      </c>
      <c r="D238" s="100"/>
      <c r="E238" s="10"/>
      <c r="F238" s="12"/>
      <c r="G238" s="12"/>
      <c r="H238" s="12">
        <f t="shared" si="32"/>
        <v>0</v>
      </c>
      <c r="I238" s="97">
        <f t="shared" si="33"/>
        <v>0</v>
      </c>
    </row>
    <row r="239" spans="1:9" ht="15.75" hidden="1" outlineLevel="1" x14ac:dyDescent="0.25">
      <c r="A239" s="10"/>
      <c r="B239" s="10"/>
      <c r="C239" s="11" t="s">
        <v>296</v>
      </c>
      <c r="D239" s="100"/>
      <c r="E239" s="10"/>
      <c r="F239" s="12"/>
      <c r="G239" s="12"/>
      <c r="H239" s="12">
        <f t="shared" si="32"/>
        <v>0</v>
      </c>
      <c r="I239" s="97">
        <f t="shared" si="33"/>
        <v>0</v>
      </c>
    </row>
    <row r="240" spans="1:9" ht="15.75" hidden="1" outlineLevel="1" x14ac:dyDescent="0.25">
      <c r="A240" s="10"/>
      <c r="B240" s="10"/>
      <c r="C240" s="11" t="s">
        <v>297</v>
      </c>
      <c r="D240" s="100"/>
      <c r="E240" s="10"/>
      <c r="F240" s="12"/>
      <c r="G240" s="12"/>
      <c r="H240" s="12">
        <f t="shared" si="32"/>
        <v>0</v>
      </c>
      <c r="I240" s="97">
        <f t="shared" si="33"/>
        <v>0</v>
      </c>
    </row>
    <row r="241" spans="1:9" ht="15.75" hidden="1" outlineLevel="1" x14ac:dyDescent="0.25">
      <c r="A241" s="10"/>
      <c r="B241" s="10"/>
      <c r="C241" s="11" t="s">
        <v>298</v>
      </c>
      <c r="D241" s="100"/>
      <c r="E241" s="10"/>
      <c r="F241" s="12"/>
      <c r="G241" s="12"/>
      <c r="H241" s="12">
        <f t="shared" si="32"/>
        <v>0</v>
      </c>
      <c r="I241" s="97">
        <f t="shared" si="33"/>
        <v>0</v>
      </c>
    </row>
    <row r="242" spans="1:9" ht="15.75" hidden="1" outlineLevel="1" x14ac:dyDescent="0.25">
      <c r="A242" s="10"/>
      <c r="B242" s="10"/>
      <c r="C242" s="11" t="s">
        <v>299</v>
      </c>
      <c r="D242" s="100"/>
      <c r="E242" s="10"/>
      <c r="F242" s="12"/>
      <c r="G242" s="12"/>
      <c r="H242" s="12">
        <f t="shared" si="32"/>
        <v>0</v>
      </c>
      <c r="I242" s="97">
        <f t="shared" si="33"/>
        <v>0</v>
      </c>
    </row>
    <row r="243" spans="1:9" ht="15.75" hidden="1" outlineLevel="1" x14ac:dyDescent="0.25">
      <c r="A243" s="10"/>
      <c r="B243" s="10"/>
      <c r="C243" s="11" t="s">
        <v>300</v>
      </c>
      <c r="D243" s="100"/>
      <c r="E243" s="10"/>
      <c r="F243" s="12"/>
      <c r="G243" s="12"/>
      <c r="H243" s="12">
        <f t="shared" si="32"/>
        <v>0</v>
      </c>
      <c r="I243" s="97">
        <f t="shared" si="33"/>
        <v>0</v>
      </c>
    </row>
    <row r="244" spans="1:9" ht="15.75" hidden="1" outlineLevel="1" x14ac:dyDescent="0.25">
      <c r="A244" s="10"/>
      <c r="B244" s="10"/>
      <c r="C244" s="11" t="s">
        <v>301</v>
      </c>
      <c r="D244" s="100"/>
      <c r="E244" s="10"/>
      <c r="F244" s="12"/>
      <c r="G244" s="12"/>
      <c r="H244" s="12">
        <f t="shared" si="32"/>
        <v>0</v>
      </c>
      <c r="I244" s="97">
        <f t="shared" si="33"/>
        <v>0</v>
      </c>
    </row>
    <row r="245" spans="1:9" ht="15.75" hidden="1" outlineLevel="1" x14ac:dyDescent="0.25">
      <c r="A245" s="10"/>
      <c r="B245" s="10"/>
      <c r="C245" s="11" t="s">
        <v>302</v>
      </c>
      <c r="D245" s="100"/>
      <c r="E245" s="10"/>
      <c r="F245" s="12"/>
      <c r="G245" s="12"/>
      <c r="H245" s="12">
        <f t="shared" si="32"/>
        <v>0</v>
      </c>
      <c r="I245" s="97">
        <f t="shared" si="33"/>
        <v>0</v>
      </c>
    </row>
    <row r="246" spans="1:9" ht="15.75" hidden="1" outlineLevel="1" x14ac:dyDescent="0.25">
      <c r="A246" s="10"/>
      <c r="B246" s="10"/>
      <c r="C246" s="11" t="s">
        <v>303</v>
      </c>
      <c r="D246" s="100"/>
      <c r="E246" s="10"/>
      <c r="F246" s="12"/>
      <c r="G246" s="12"/>
      <c r="H246" s="12">
        <f>ROUND(IF($I$2=0,0,(1+$I$2)*G246),2)</f>
        <v>0</v>
      </c>
      <c r="I246" s="97">
        <f>ROUND(F246*H246,2)</f>
        <v>0</v>
      </c>
    </row>
    <row r="247" spans="1:9" ht="15.75" hidden="1" outlineLevel="1" x14ac:dyDescent="0.25">
      <c r="A247" s="10"/>
      <c r="B247" s="10"/>
      <c r="C247" s="11" t="s">
        <v>304</v>
      </c>
      <c r="D247" s="100"/>
      <c r="E247" s="10"/>
      <c r="F247" s="12"/>
      <c r="G247" s="12"/>
      <c r="H247" s="12">
        <f t="shared" ref="H247:H260" si="34">ROUND(IF($I$2=0,0,(1+$I$2)*G247),2)</f>
        <v>0</v>
      </c>
      <c r="I247" s="97">
        <f t="shared" ref="I247:I260" si="35">ROUND(F247*H247,2)</f>
        <v>0</v>
      </c>
    </row>
    <row r="248" spans="1:9" ht="15.75" hidden="1" outlineLevel="1" x14ac:dyDescent="0.25">
      <c r="A248" s="10"/>
      <c r="B248" s="10"/>
      <c r="C248" s="11" t="s">
        <v>305</v>
      </c>
      <c r="D248" s="100"/>
      <c r="E248" s="10"/>
      <c r="F248" s="12"/>
      <c r="G248" s="12"/>
      <c r="H248" s="12">
        <f t="shared" si="34"/>
        <v>0</v>
      </c>
      <c r="I248" s="97">
        <f t="shared" si="35"/>
        <v>0</v>
      </c>
    </row>
    <row r="249" spans="1:9" ht="15.75" hidden="1" outlineLevel="1" x14ac:dyDescent="0.25">
      <c r="A249" s="10"/>
      <c r="B249" s="10"/>
      <c r="C249" s="11" t="s">
        <v>306</v>
      </c>
      <c r="D249" s="100"/>
      <c r="E249" s="10"/>
      <c r="F249" s="12"/>
      <c r="G249" s="12"/>
      <c r="H249" s="12">
        <f t="shared" si="34"/>
        <v>0</v>
      </c>
      <c r="I249" s="97">
        <f t="shared" si="35"/>
        <v>0</v>
      </c>
    </row>
    <row r="250" spans="1:9" ht="15.75" hidden="1" outlineLevel="1" x14ac:dyDescent="0.25">
      <c r="A250" s="10"/>
      <c r="B250" s="10"/>
      <c r="C250" s="11" t="s">
        <v>307</v>
      </c>
      <c r="D250" s="100"/>
      <c r="E250" s="10"/>
      <c r="F250" s="12"/>
      <c r="G250" s="12"/>
      <c r="H250" s="12">
        <f t="shared" si="34"/>
        <v>0</v>
      </c>
      <c r="I250" s="97">
        <f t="shared" si="35"/>
        <v>0</v>
      </c>
    </row>
    <row r="251" spans="1:9" ht="15.75" hidden="1" outlineLevel="1" x14ac:dyDescent="0.25">
      <c r="A251" s="10"/>
      <c r="B251" s="10"/>
      <c r="C251" s="11" t="s">
        <v>308</v>
      </c>
      <c r="D251" s="100"/>
      <c r="E251" s="10"/>
      <c r="F251" s="12"/>
      <c r="G251" s="12"/>
      <c r="H251" s="12">
        <f t="shared" si="34"/>
        <v>0</v>
      </c>
      <c r="I251" s="97">
        <f t="shared" si="35"/>
        <v>0</v>
      </c>
    </row>
    <row r="252" spans="1:9" ht="15.75" hidden="1" outlineLevel="1" x14ac:dyDescent="0.25">
      <c r="A252" s="10"/>
      <c r="B252" s="10"/>
      <c r="C252" s="11" t="s">
        <v>309</v>
      </c>
      <c r="D252" s="100"/>
      <c r="E252" s="10"/>
      <c r="F252" s="12"/>
      <c r="G252" s="12"/>
      <c r="H252" s="12">
        <f t="shared" si="34"/>
        <v>0</v>
      </c>
      <c r="I252" s="97">
        <f t="shared" si="35"/>
        <v>0</v>
      </c>
    </row>
    <row r="253" spans="1:9" ht="15.75" hidden="1" outlineLevel="1" x14ac:dyDescent="0.25">
      <c r="A253" s="10"/>
      <c r="B253" s="10"/>
      <c r="C253" s="11" t="s">
        <v>310</v>
      </c>
      <c r="D253" s="100"/>
      <c r="E253" s="10"/>
      <c r="F253" s="12"/>
      <c r="G253" s="12"/>
      <c r="H253" s="12">
        <f t="shared" si="34"/>
        <v>0</v>
      </c>
      <c r="I253" s="97">
        <f t="shared" si="35"/>
        <v>0</v>
      </c>
    </row>
    <row r="254" spans="1:9" ht="15.75" hidden="1" outlineLevel="1" x14ac:dyDescent="0.25">
      <c r="A254" s="10"/>
      <c r="B254" s="10"/>
      <c r="C254" s="11" t="s">
        <v>311</v>
      </c>
      <c r="D254" s="100"/>
      <c r="E254" s="10"/>
      <c r="F254" s="12"/>
      <c r="G254" s="12"/>
      <c r="H254" s="12">
        <f t="shared" si="34"/>
        <v>0</v>
      </c>
      <c r="I254" s="97">
        <f t="shared" si="35"/>
        <v>0</v>
      </c>
    </row>
    <row r="255" spans="1:9" ht="15.75" hidden="1" outlineLevel="1" x14ac:dyDescent="0.25">
      <c r="A255" s="10"/>
      <c r="B255" s="10"/>
      <c r="C255" s="11" t="s">
        <v>312</v>
      </c>
      <c r="D255" s="100"/>
      <c r="E255" s="10"/>
      <c r="F255" s="12"/>
      <c r="G255" s="12"/>
      <c r="H255" s="12">
        <f t="shared" si="34"/>
        <v>0</v>
      </c>
      <c r="I255" s="97">
        <f t="shared" si="35"/>
        <v>0</v>
      </c>
    </row>
    <row r="256" spans="1:9" ht="15.75" hidden="1" outlineLevel="1" x14ac:dyDescent="0.25">
      <c r="A256" s="10"/>
      <c r="B256" s="10"/>
      <c r="C256" s="11" t="s">
        <v>313</v>
      </c>
      <c r="D256" s="100"/>
      <c r="E256" s="10"/>
      <c r="F256" s="12"/>
      <c r="G256" s="12"/>
      <c r="H256" s="12">
        <f t="shared" si="34"/>
        <v>0</v>
      </c>
      <c r="I256" s="97">
        <f t="shared" si="35"/>
        <v>0</v>
      </c>
    </row>
    <row r="257" spans="1:9" ht="15.75" hidden="1" outlineLevel="1" x14ac:dyDescent="0.25">
      <c r="A257" s="10"/>
      <c r="B257" s="10"/>
      <c r="C257" s="11" t="s">
        <v>314</v>
      </c>
      <c r="D257" s="100"/>
      <c r="E257" s="10"/>
      <c r="F257" s="12"/>
      <c r="G257" s="12"/>
      <c r="H257" s="12">
        <f t="shared" si="34"/>
        <v>0</v>
      </c>
      <c r="I257" s="97">
        <f t="shared" si="35"/>
        <v>0</v>
      </c>
    </row>
    <row r="258" spans="1:9" ht="15.75" hidden="1" outlineLevel="1" x14ac:dyDescent="0.25">
      <c r="A258" s="10"/>
      <c r="B258" s="10"/>
      <c r="C258" s="11" t="s">
        <v>315</v>
      </c>
      <c r="D258" s="100"/>
      <c r="E258" s="10"/>
      <c r="F258" s="12"/>
      <c r="G258" s="12"/>
      <c r="H258" s="12">
        <f t="shared" si="34"/>
        <v>0</v>
      </c>
      <c r="I258" s="97">
        <f t="shared" si="35"/>
        <v>0</v>
      </c>
    </row>
    <row r="259" spans="1:9" ht="15.75" hidden="1" outlineLevel="1" x14ac:dyDescent="0.25">
      <c r="A259" s="10"/>
      <c r="B259" s="10"/>
      <c r="C259" s="11" t="s">
        <v>316</v>
      </c>
      <c r="D259" s="100"/>
      <c r="E259" s="10"/>
      <c r="F259" s="12"/>
      <c r="G259" s="12"/>
      <c r="H259" s="12">
        <f t="shared" si="34"/>
        <v>0</v>
      </c>
      <c r="I259" s="97">
        <f t="shared" si="35"/>
        <v>0</v>
      </c>
    </row>
    <row r="260" spans="1:9" ht="15.75" hidden="1" outlineLevel="1" x14ac:dyDescent="0.25">
      <c r="A260" s="10"/>
      <c r="B260" s="10"/>
      <c r="C260" s="11" t="s">
        <v>317</v>
      </c>
      <c r="D260" s="100"/>
      <c r="E260" s="10"/>
      <c r="F260" s="12"/>
      <c r="G260" s="12"/>
      <c r="H260" s="12">
        <f t="shared" si="34"/>
        <v>0</v>
      </c>
      <c r="I260" s="97">
        <f t="shared" si="35"/>
        <v>0</v>
      </c>
    </row>
    <row r="261" spans="1:9" ht="15.75" hidden="1" outlineLevel="1" x14ac:dyDescent="0.25">
      <c r="A261" s="10"/>
      <c r="B261" s="10"/>
      <c r="C261" s="11"/>
      <c r="D261" s="100"/>
      <c r="E261" s="10"/>
      <c r="F261" s="12"/>
      <c r="G261" s="12"/>
      <c r="H261" s="12"/>
      <c r="I261" s="97"/>
    </row>
    <row r="262" spans="1:9" ht="18.75" hidden="1" collapsed="1" x14ac:dyDescent="0.25">
      <c r="A262" s="7"/>
      <c r="B262" s="8"/>
      <c r="C262" s="9" t="s">
        <v>45</v>
      </c>
      <c r="D262" s="99" t="s">
        <v>97</v>
      </c>
      <c r="E262" s="94"/>
      <c r="F262" s="94"/>
      <c r="G262" s="94"/>
      <c r="H262" s="93"/>
      <c r="I262" s="96">
        <f>SUBTOTAL(9,I263:I293)</f>
        <v>0</v>
      </c>
    </row>
    <row r="263" spans="1:9" ht="15.75" hidden="1" outlineLevel="1" x14ac:dyDescent="0.25">
      <c r="A263" s="10"/>
      <c r="B263" s="10"/>
      <c r="C263" s="11" t="s">
        <v>46</v>
      </c>
      <c r="D263" s="100"/>
      <c r="E263" s="10"/>
      <c r="F263" s="12"/>
      <c r="G263" s="12"/>
      <c r="H263" s="12">
        <f>ROUND(IF($I$2=0,0,(1+$I$2)*G263),2)</f>
        <v>0</v>
      </c>
      <c r="I263" s="97">
        <f>ROUND(F263*H263,2)</f>
        <v>0</v>
      </c>
    </row>
    <row r="264" spans="1:9" ht="15.75" hidden="1" outlineLevel="1" x14ac:dyDescent="0.25">
      <c r="A264" s="10"/>
      <c r="B264" s="10"/>
      <c r="C264" s="11" t="s">
        <v>47</v>
      </c>
      <c r="D264" s="100"/>
      <c r="E264" s="10"/>
      <c r="F264" s="12"/>
      <c r="G264" s="12"/>
      <c r="H264" s="12">
        <f t="shared" ref="H264:H277" si="36">ROUND(IF($I$2=0,0,(1+$I$2)*G264),2)</f>
        <v>0</v>
      </c>
      <c r="I264" s="97">
        <f t="shared" ref="I264:I277" si="37">ROUND(F264*H264,2)</f>
        <v>0</v>
      </c>
    </row>
    <row r="265" spans="1:9" ht="15.75" hidden="1" outlineLevel="1" x14ac:dyDescent="0.25">
      <c r="A265" s="10"/>
      <c r="B265" s="10"/>
      <c r="C265" s="11" t="s">
        <v>48</v>
      </c>
      <c r="D265" s="100"/>
      <c r="E265" s="10"/>
      <c r="F265" s="12"/>
      <c r="G265" s="12"/>
      <c r="H265" s="12">
        <f t="shared" si="36"/>
        <v>0</v>
      </c>
      <c r="I265" s="97">
        <f t="shared" si="37"/>
        <v>0</v>
      </c>
    </row>
    <row r="266" spans="1:9" ht="15.75" hidden="1" outlineLevel="1" x14ac:dyDescent="0.25">
      <c r="A266" s="10"/>
      <c r="B266" s="10"/>
      <c r="C266" s="11" t="s">
        <v>318</v>
      </c>
      <c r="D266" s="100"/>
      <c r="E266" s="10"/>
      <c r="F266" s="12"/>
      <c r="G266" s="12"/>
      <c r="H266" s="12">
        <f t="shared" si="36"/>
        <v>0</v>
      </c>
      <c r="I266" s="97">
        <f t="shared" si="37"/>
        <v>0</v>
      </c>
    </row>
    <row r="267" spans="1:9" ht="15.75" hidden="1" outlineLevel="1" x14ac:dyDescent="0.25">
      <c r="A267" s="10"/>
      <c r="B267" s="10"/>
      <c r="C267" s="11" t="s">
        <v>319</v>
      </c>
      <c r="D267" s="100"/>
      <c r="E267" s="10"/>
      <c r="F267" s="12"/>
      <c r="G267" s="12"/>
      <c r="H267" s="12">
        <f t="shared" si="36"/>
        <v>0</v>
      </c>
      <c r="I267" s="97">
        <f t="shared" si="37"/>
        <v>0</v>
      </c>
    </row>
    <row r="268" spans="1:9" ht="15.75" hidden="1" outlineLevel="1" x14ac:dyDescent="0.25">
      <c r="A268" s="10"/>
      <c r="B268" s="10"/>
      <c r="C268" s="11" t="s">
        <v>320</v>
      </c>
      <c r="D268" s="100"/>
      <c r="E268" s="10"/>
      <c r="F268" s="12"/>
      <c r="G268" s="12"/>
      <c r="H268" s="12">
        <f t="shared" si="36"/>
        <v>0</v>
      </c>
      <c r="I268" s="97">
        <f t="shared" si="37"/>
        <v>0</v>
      </c>
    </row>
    <row r="269" spans="1:9" ht="15.75" hidden="1" outlineLevel="1" x14ac:dyDescent="0.25">
      <c r="A269" s="10"/>
      <c r="B269" s="10"/>
      <c r="C269" s="11" t="s">
        <v>321</v>
      </c>
      <c r="D269" s="100"/>
      <c r="E269" s="10"/>
      <c r="F269" s="12"/>
      <c r="G269" s="12"/>
      <c r="H269" s="12">
        <f t="shared" si="36"/>
        <v>0</v>
      </c>
      <c r="I269" s="97">
        <f t="shared" si="37"/>
        <v>0</v>
      </c>
    </row>
    <row r="270" spans="1:9" ht="15.75" hidden="1" outlineLevel="1" x14ac:dyDescent="0.25">
      <c r="A270" s="10"/>
      <c r="B270" s="10"/>
      <c r="C270" s="11" t="s">
        <v>322</v>
      </c>
      <c r="D270" s="100"/>
      <c r="E270" s="10"/>
      <c r="F270" s="12"/>
      <c r="G270" s="12"/>
      <c r="H270" s="12">
        <f t="shared" si="36"/>
        <v>0</v>
      </c>
      <c r="I270" s="97">
        <f t="shared" si="37"/>
        <v>0</v>
      </c>
    </row>
    <row r="271" spans="1:9" ht="15.75" hidden="1" outlineLevel="1" x14ac:dyDescent="0.25">
      <c r="A271" s="10"/>
      <c r="B271" s="10"/>
      <c r="C271" s="11" t="s">
        <v>323</v>
      </c>
      <c r="D271" s="100"/>
      <c r="E271" s="10"/>
      <c r="F271" s="12"/>
      <c r="G271" s="12"/>
      <c r="H271" s="12">
        <f t="shared" si="36"/>
        <v>0</v>
      </c>
      <c r="I271" s="97">
        <f t="shared" si="37"/>
        <v>0</v>
      </c>
    </row>
    <row r="272" spans="1:9" ht="15.75" hidden="1" outlineLevel="1" x14ac:dyDescent="0.25">
      <c r="A272" s="10"/>
      <c r="B272" s="10"/>
      <c r="C272" s="11" t="s">
        <v>324</v>
      </c>
      <c r="D272" s="100"/>
      <c r="E272" s="10"/>
      <c r="F272" s="12"/>
      <c r="G272" s="12"/>
      <c r="H272" s="12">
        <f t="shared" si="36"/>
        <v>0</v>
      </c>
      <c r="I272" s="97">
        <f t="shared" si="37"/>
        <v>0</v>
      </c>
    </row>
    <row r="273" spans="1:9" ht="15.75" hidden="1" outlineLevel="1" x14ac:dyDescent="0.25">
      <c r="A273" s="10"/>
      <c r="B273" s="10"/>
      <c r="C273" s="11" t="s">
        <v>325</v>
      </c>
      <c r="D273" s="100"/>
      <c r="E273" s="10"/>
      <c r="F273" s="12"/>
      <c r="G273" s="12"/>
      <c r="H273" s="12">
        <f t="shared" si="36"/>
        <v>0</v>
      </c>
      <c r="I273" s="97">
        <f t="shared" si="37"/>
        <v>0</v>
      </c>
    </row>
    <row r="274" spans="1:9" ht="15.75" hidden="1" outlineLevel="1" x14ac:dyDescent="0.25">
      <c r="A274" s="10"/>
      <c r="B274" s="10"/>
      <c r="C274" s="11" t="s">
        <v>326</v>
      </c>
      <c r="D274" s="100"/>
      <c r="E274" s="10"/>
      <c r="F274" s="12"/>
      <c r="G274" s="12"/>
      <c r="H274" s="12">
        <f t="shared" si="36"/>
        <v>0</v>
      </c>
      <c r="I274" s="97">
        <f t="shared" si="37"/>
        <v>0</v>
      </c>
    </row>
    <row r="275" spans="1:9" ht="15.75" hidden="1" outlineLevel="1" x14ac:dyDescent="0.25">
      <c r="A275" s="10"/>
      <c r="B275" s="10"/>
      <c r="C275" s="11" t="s">
        <v>327</v>
      </c>
      <c r="D275" s="100"/>
      <c r="E275" s="10"/>
      <c r="F275" s="12"/>
      <c r="G275" s="12"/>
      <c r="H275" s="12">
        <f t="shared" si="36"/>
        <v>0</v>
      </c>
      <c r="I275" s="97">
        <f t="shared" si="37"/>
        <v>0</v>
      </c>
    </row>
    <row r="276" spans="1:9" ht="15.75" hidden="1" outlineLevel="1" x14ac:dyDescent="0.25">
      <c r="A276" s="10"/>
      <c r="B276" s="10"/>
      <c r="C276" s="11" t="s">
        <v>328</v>
      </c>
      <c r="D276" s="100"/>
      <c r="E276" s="10"/>
      <c r="F276" s="12"/>
      <c r="G276" s="12"/>
      <c r="H276" s="12">
        <f t="shared" si="36"/>
        <v>0</v>
      </c>
      <c r="I276" s="97">
        <f t="shared" si="37"/>
        <v>0</v>
      </c>
    </row>
    <row r="277" spans="1:9" ht="15.75" hidden="1" outlineLevel="1" x14ac:dyDescent="0.25">
      <c r="A277" s="10"/>
      <c r="B277" s="10"/>
      <c r="C277" s="11" t="s">
        <v>329</v>
      </c>
      <c r="D277" s="100"/>
      <c r="E277" s="10"/>
      <c r="F277" s="12"/>
      <c r="G277" s="12"/>
      <c r="H277" s="12">
        <f t="shared" si="36"/>
        <v>0</v>
      </c>
      <c r="I277" s="97">
        <f t="shared" si="37"/>
        <v>0</v>
      </c>
    </row>
    <row r="278" spans="1:9" ht="15.75" hidden="1" outlineLevel="1" x14ac:dyDescent="0.25">
      <c r="A278" s="10"/>
      <c r="B278" s="10"/>
      <c r="C278" s="11" t="s">
        <v>330</v>
      </c>
      <c r="D278" s="100"/>
      <c r="E278" s="10"/>
      <c r="F278" s="12"/>
      <c r="G278" s="12"/>
      <c r="H278" s="12">
        <f>ROUND(IF($I$2=0,0,(1+$I$2)*G278),2)</f>
        <v>0</v>
      </c>
      <c r="I278" s="97">
        <f>ROUND(F278*H278,2)</f>
        <v>0</v>
      </c>
    </row>
    <row r="279" spans="1:9" ht="15.75" hidden="1" outlineLevel="1" x14ac:dyDescent="0.25">
      <c r="A279" s="10"/>
      <c r="B279" s="10"/>
      <c r="C279" s="11" t="s">
        <v>331</v>
      </c>
      <c r="D279" s="100"/>
      <c r="E279" s="10"/>
      <c r="F279" s="12"/>
      <c r="G279" s="12"/>
      <c r="H279" s="12">
        <f t="shared" ref="H279:H292" si="38">ROUND(IF($I$2=0,0,(1+$I$2)*G279),2)</f>
        <v>0</v>
      </c>
      <c r="I279" s="97">
        <f t="shared" ref="I279:I292" si="39">ROUND(F279*H279,2)</f>
        <v>0</v>
      </c>
    </row>
    <row r="280" spans="1:9" ht="15.75" hidden="1" outlineLevel="1" x14ac:dyDescent="0.25">
      <c r="A280" s="10"/>
      <c r="B280" s="10"/>
      <c r="C280" s="11" t="s">
        <v>332</v>
      </c>
      <c r="D280" s="100"/>
      <c r="E280" s="10"/>
      <c r="F280" s="12"/>
      <c r="G280" s="12"/>
      <c r="H280" s="12">
        <f t="shared" si="38"/>
        <v>0</v>
      </c>
      <c r="I280" s="97">
        <f t="shared" si="39"/>
        <v>0</v>
      </c>
    </row>
    <row r="281" spans="1:9" ht="15.75" hidden="1" outlineLevel="1" x14ac:dyDescent="0.25">
      <c r="A281" s="10"/>
      <c r="B281" s="10"/>
      <c r="C281" s="11" t="s">
        <v>333</v>
      </c>
      <c r="D281" s="100"/>
      <c r="E281" s="10"/>
      <c r="F281" s="12"/>
      <c r="G281" s="12"/>
      <c r="H281" s="12">
        <f t="shared" si="38"/>
        <v>0</v>
      </c>
      <c r="I281" s="97">
        <f t="shared" si="39"/>
        <v>0</v>
      </c>
    </row>
    <row r="282" spans="1:9" ht="15.75" hidden="1" outlineLevel="1" x14ac:dyDescent="0.25">
      <c r="A282" s="10"/>
      <c r="B282" s="10"/>
      <c r="C282" s="11" t="s">
        <v>334</v>
      </c>
      <c r="D282" s="100"/>
      <c r="E282" s="10"/>
      <c r="F282" s="12"/>
      <c r="G282" s="12"/>
      <c r="H282" s="12">
        <f t="shared" si="38"/>
        <v>0</v>
      </c>
      <c r="I282" s="97">
        <f t="shared" si="39"/>
        <v>0</v>
      </c>
    </row>
    <row r="283" spans="1:9" ht="15.75" hidden="1" outlineLevel="1" x14ac:dyDescent="0.25">
      <c r="A283" s="10"/>
      <c r="B283" s="10"/>
      <c r="C283" s="11" t="s">
        <v>335</v>
      </c>
      <c r="D283" s="100"/>
      <c r="E283" s="10"/>
      <c r="F283" s="12"/>
      <c r="G283" s="12"/>
      <c r="H283" s="12">
        <f t="shared" si="38"/>
        <v>0</v>
      </c>
      <c r="I283" s="97">
        <f t="shared" si="39"/>
        <v>0</v>
      </c>
    </row>
    <row r="284" spans="1:9" ht="15.75" hidden="1" outlineLevel="1" x14ac:dyDescent="0.25">
      <c r="A284" s="10"/>
      <c r="B284" s="10"/>
      <c r="C284" s="11" t="s">
        <v>336</v>
      </c>
      <c r="D284" s="100"/>
      <c r="E284" s="10"/>
      <c r="F284" s="12"/>
      <c r="G284" s="12"/>
      <c r="H284" s="12">
        <f t="shared" si="38"/>
        <v>0</v>
      </c>
      <c r="I284" s="97">
        <f t="shared" si="39"/>
        <v>0</v>
      </c>
    </row>
    <row r="285" spans="1:9" ht="15.75" hidden="1" outlineLevel="1" x14ac:dyDescent="0.25">
      <c r="A285" s="10"/>
      <c r="B285" s="10"/>
      <c r="C285" s="11" t="s">
        <v>337</v>
      </c>
      <c r="D285" s="100"/>
      <c r="E285" s="10"/>
      <c r="F285" s="12"/>
      <c r="G285" s="12"/>
      <c r="H285" s="12">
        <f t="shared" si="38"/>
        <v>0</v>
      </c>
      <c r="I285" s="97">
        <f t="shared" si="39"/>
        <v>0</v>
      </c>
    </row>
    <row r="286" spans="1:9" ht="15.75" hidden="1" outlineLevel="1" x14ac:dyDescent="0.25">
      <c r="A286" s="10"/>
      <c r="B286" s="10"/>
      <c r="C286" s="11" t="s">
        <v>338</v>
      </c>
      <c r="D286" s="100"/>
      <c r="E286" s="10"/>
      <c r="F286" s="12"/>
      <c r="G286" s="12"/>
      <c r="H286" s="12">
        <f t="shared" si="38"/>
        <v>0</v>
      </c>
      <c r="I286" s="97">
        <f t="shared" si="39"/>
        <v>0</v>
      </c>
    </row>
    <row r="287" spans="1:9" ht="15.75" hidden="1" outlineLevel="1" x14ac:dyDescent="0.25">
      <c r="A287" s="10"/>
      <c r="B287" s="10"/>
      <c r="C287" s="11" t="s">
        <v>339</v>
      </c>
      <c r="D287" s="100"/>
      <c r="E287" s="10"/>
      <c r="F287" s="12"/>
      <c r="G287" s="12"/>
      <c r="H287" s="12">
        <f t="shared" si="38"/>
        <v>0</v>
      </c>
      <c r="I287" s="97">
        <f t="shared" si="39"/>
        <v>0</v>
      </c>
    </row>
    <row r="288" spans="1:9" ht="15.75" hidden="1" outlineLevel="1" x14ac:dyDescent="0.25">
      <c r="A288" s="10"/>
      <c r="B288" s="10"/>
      <c r="C288" s="11" t="s">
        <v>340</v>
      </c>
      <c r="D288" s="100"/>
      <c r="E288" s="10"/>
      <c r="F288" s="12"/>
      <c r="G288" s="12"/>
      <c r="H288" s="12">
        <f t="shared" si="38"/>
        <v>0</v>
      </c>
      <c r="I288" s="97">
        <f t="shared" si="39"/>
        <v>0</v>
      </c>
    </row>
    <row r="289" spans="1:9" ht="15.75" hidden="1" outlineLevel="1" x14ac:dyDescent="0.25">
      <c r="A289" s="10"/>
      <c r="B289" s="10"/>
      <c r="C289" s="11" t="s">
        <v>341</v>
      </c>
      <c r="D289" s="100"/>
      <c r="E289" s="10"/>
      <c r="F289" s="12"/>
      <c r="G289" s="12"/>
      <c r="H289" s="12">
        <f t="shared" si="38"/>
        <v>0</v>
      </c>
      <c r="I289" s="97">
        <f t="shared" si="39"/>
        <v>0</v>
      </c>
    </row>
    <row r="290" spans="1:9" ht="15.75" hidden="1" outlineLevel="1" x14ac:dyDescent="0.25">
      <c r="A290" s="10"/>
      <c r="B290" s="10"/>
      <c r="C290" s="11" t="s">
        <v>342</v>
      </c>
      <c r="D290" s="100"/>
      <c r="E290" s="10"/>
      <c r="F290" s="12"/>
      <c r="G290" s="12"/>
      <c r="H290" s="12">
        <f t="shared" si="38"/>
        <v>0</v>
      </c>
      <c r="I290" s="97">
        <f t="shared" si="39"/>
        <v>0</v>
      </c>
    </row>
    <row r="291" spans="1:9" ht="15.75" hidden="1" outlineLevel="1" x14ac:dyDescent="0.25">
      <c r="A291" s="10"/>
      <c r="B291" s="10"/>
      <c r="C291" s="11" t="s">
        <v>343</v>
      </c>
      <c r="D291" s="100"/>
      <c r="E291" s="10"/>
      <c r="F291" s="12"/>
      <c r="G291" s="12"/>
      <c r="H291" s="12">
        <f t="shared" si="38"/>
        <v>0</v>
      </c>
      <c r="I291" s="97">
        <f t="shared" si="39"/>
        <v>0</v>
      </c>
    </row>
    <row r="292" spans="1:9" ht="15.75" hidden="1" outlineLevel="1" x14ac:dyDescent="0.25">
      <c r="A292" s="10"/>
      <c r="B292" s="10"/>
      <c r="C292" s="11" t="s">
        <v>344</v>
      </c>
      <c r="D292" s="100"/>
      <c r="E292" s="10"/>
      <c r="F292" s="12"/>
      <c r="G292" s="12"/>
      <c r="H292" s="12">
        <f t="shared" si="38"/>
        <v>0</v>
      </c>
      <c r="I292" s="97">
        <f t="shared" si="39"/>
        <v>0</v>
      </c>
    </row>
    <row r="293" spans="1:9" ht="15.75" hidden="1" outlineLevel="1" x14ac:dyDescent="0.25">
      <c r="A293" s="10"/>
      <c r="B293" s="10"/>
      <c r="C293" s="11"/>
      <c r="D293" s="100"/>
      <c r="E293" s="10"/>
      <c r="F293" s="12"/>
      <c r="G293" s="12"/>
      <c r="H293" s="12"/>
      <c r="I293" s="97"/>
    </row>
    <row r="294" spans="1:9" ht="18.75" hidden="1" collapsed="1" x14ac:dyDescent="0.25">
      <c r="A294" s="7"/>
      <c r="B294" s="8"/>
      <c r="C294" s="9" t="s">
        <v>49</v>
      </c>
      <c r="D294" s="99" t="s">
        <v>98</v>
      </c>
      <c r="E294" s="94"/>
      <c r="F294" s="94"/>
      <c r="G294" s="94"/>
      <c r="H294" s="93"/>
      <c r="I294" s="96">
        <f>SUBTOTAL(9,I295:I325)</f>
        <v>0</v>
      </c>
    </row>
    <row r="295" spans="1:9" ht="15.75" hidden="1" outlineLevel="1" x14ac:dyDescent="0.25">
      <c r="A295" s="10"/>
      <c r="B295" s="10"/>
      <c r="C295" s="11" t="s">
        <v>50</v>
      </c>
      <c r="D295" s="100"/>
      <c r="E295" s="10"/>
      <c r="F295" s="12"/>
      <c r="G295" s="12"/>
      <c r="H295" s="12">
        <f>ROUND(IF($I$2=0,0,(1+$I$2)*G295),2)</f>
        <v>0</v>
      </c>
      <c r="I295" s="97">
        <f>ROUND(F295*H295,2)</f>
        <v>0</v>
      </c>
    </row>
    <row r="296" spans="1:9" ht="15.75" hidden="1" outlineLevel="1" x14ac:dyDescent="0.25">
      <c r="A296" s="10"/>
      <c r="B296" s="10"/>
      <c r="C296" s="11" t="s">
        <v>51</v>
      </c>
      <c r="D296" s="100"/>
      <c r="E296" s="10"/>
      <c r="F296" s="12"/>
      <c r="G296" s="12"/>
      <c r="H296" s="12">
        <f t="shared" ref="H296:H309" si="40">ROUND(IF($I$2=0,0,(1+$I$2)*G296),2)</f>
        <v>0</v>
      </c>
      <c r="I296" s="97">
        <f t="shared" ref="I296:I309" si="41">ROUND(F296*H296,2)</f>
        <v>0</v>
      </c>
    </row>
    <row r="297" spans="1:9" ht="15.75" hidden="1" outlineLevel="1" x14ac:dyDescent="0.25">
      <c r="A297" s="10"/>
      <c r="B297" s="10"/>
      <c r="C297" s="11" t="s">
        <v>52</v>
      </c>
      <c r="D297" s="100"/>
      <c r="E297" s="10"/>
      <c r="F297" s="12"/>
      <c r="G297" s="12"/>
      <c r="H297" s="12">
        <f t="shared" si="40"/>
        <v>0</v>
      </c>
      <c r="I297" s="97">
        <f t="shared" si="41"/>
        <v>0</v>
      </c>
    </row>
    <row r="298" spans="1:9" ht="15.75" hidden="1" outlineLevel="1" x14ac:dyDescent="0.25">
      <c r="A298" s="10"/>
      <c r="B298" s="10"/>
      <c r="C298" s="11" t="s">
        <v>345</v>
      </c>
      <c r="D298" s="100"/>
      <c r="E298" s="10"/>
      <c r="F298" s="12"/>
      <c r="G298" s="12"/>
      <c r="H298" s="12">
        <f t="shared" si="40"/>
        <v>0</v>
      </c>
      <c r="I298" s="97">
        <f t="shared" si="41"/>
        <v>0</v>
      </c>
    </row>
    <row r="299" spans="1:9" ht="15.75" hidden="1" outlineLevel="1" x14ac:dyDescent="0.25">
      <c r="A299" s="10"/>
      <c r="B299" s="10"/>
      <c r="C299" s="11" t="s">
        <v>346</v>
      </c>
      <c r="D299" s="100"/>
      <c r="E299" s="10"/>
      <c r="F299" s="12"/>
      <c r="G299" s="12"/>
      <c r="H299" s="12">
        <f t="shared" si="40"/>
        <v>0</v>
      </c>
      <c r="I299" s="97">
        <f t="shared" si="41"/>
        <v>0</v>
      </c>
    </row>
    <row r="300" spans="1:9" ht="15.75" hidden="1" outlineLevel="1" x14ac:dyDescent="0.25">
      <c r="A300" s="10"/>
      <c r="B300" s="10"/>
      <c r="C300" s="11" t="s">
        <v>347</v>
      </c>
      <c r="D300" s="100"/>
      <c r="E300" s="10"/>
      <c r="F300" s="12"/>
      <c r="G300" s="12"/>
      <c r="H300" s="12">
        <f t="shared" si="40"/>
        <v>0</v>
      </c>
      <c r="I300" s="97">
        <f t="shared" si="41"/>
        <v>0</v>
      </c>
    </row>
    <row r="301" spans="1:9" ht="15.75" hidden="1" outlineLevel="1" x14ac:dyDescent="0.25">
      <c r="A301" s="10"/>
      <c r="B301" s="10"/>
      <c r="C301" s="11" t="s">
        <v>348</v>
      </c>
      <c r="D301" s="100"/>
      <c r="E301" s="10"/>
      <c r="F301" s="12"/>
      <c r="G301" s="12"/>
      <c r="H301" s="12">
        <f t="shared" si="40"/>
        <v>0</v>
      </c>
      <c r="I301" s="97">
        <f t="shared" si="41"/>
        <v>0</v>
      </c>
    </row>
    <row r="302" spans="1:9" ht="15.75" hidden="1" outlineLevel="1" x14ac:dyDescent="0.25">
      <c r="A302" s="10"/>
      <c r="B302" s="10"/>
      <c r="C302" s="11" t="s">
        <v>349</v>
      </c>
      <c r="D302" s="100"/>
      <c r="E302" s="10"/>
      <c r="F302" s="12"/>
      <c r="G302" s="12"/>
      <c r="H302" s="12">
        <f t="shared" si="40"/>
        <v>0</v>
      </c>
      <c r="I302" s="97">
        <f t="shared" si="41"/>
        <v>0</v>
      </c>
    </row>
    <row r="303" spans="1:9" ht="15.75" hidden="1" outlineLevel="1" x14ac:dyDescent="0.25">
      <c r="A303" s="10"/>
      <c r="B303" s="10"/>
      <c r="C303" s="11" t="s">
        <v>350</v>
      </c>
      <c r="D303" s="100"/>
      <c r="E303" s="10"/>
      <c r="F303" s="12"/>
      <c r="G303" s="12"/>
      <c r="H303" s="12">
        <f t="shared" si="40"/>
        <v>0</v>
      </c>
      <c r="I303" s="97">
        <f t="shared" si="41"/>
        <v>0</v>
      </c>
    </row>
    <row r="304" spans="1:9" ht="15.75" hidden="1" outlineLevel="1" x14ac:dyDescent="0.25">
      <c r="A304" s="10"/>
      <c r="B304" s="10"/>
      <c r="C304" s="11" t="s">
        <v>351</v>
      </c>
      <c r="D304" s="100"/>
      <c r="E304" s="10"/>
      <c r="F304" s="12"/>
      <c r="G304" s="12"/>
      <c r="H304" s="12">
        <f t="shared" si="40"/>
        <v>0</v>
      </c>
      <c r="I304" s="97">
        <f t="shared" si="41"/>
        <v>0</v>
      </c>
    </row>
    <row r="305" spans="1:9" ht="15.75" hidden="1" outlineLevel="1" x14ac:dyDescent="0.25">
      <c r="A305" s="10"/>
      <c r="B305" s="10"/>
      <c r="C305" s="11" t="s">
        <v>352</v>
      </c>
      <c r="D305" s="100"/>
      <c r="E305" s="10"/>
      <c r="F305" s="12"/>
      <c r="G305" s="12"/>
      <c r="H305" s="12">
        <f t="shared" si="40"/>
        <v>0</v>
      </c>
      <c r="I305" s="97">
        <f t="shared" si="41"/>
        <v>0</v>
      </c>
    </row>
    <row r="306" spans="1:9" ht="15.75" hidden="1" outlineLevel="1" x14ac:dyDescent="0.25">
      <c r="A306" s="10"/>
      <c r="B306" s="10"/>
      <c r="C306" s="11" t="s">
        <v>353</v>
      </c>
      <c r="D306" s="100"/>
      <c r="E306" s="10"/>
      <c r="F306" s="12"/>
      <c r="G306" s="12"/>
      <c r="H306" s="12">
        <f t="shared" si="40"/>
        <v>0</v>
      </c>
      <c r="I306" s="97">
        <f t="shared" si="41"/>
        <v>0</v>
      </c>
    </row>
    <row r="307" spans="1:9" ht="15.75" hidden="1" outlineLevel="1" x14ac:dyDescent="0.25">
      <c r="A307" s="10"/>
      <c r="B307" s="10"/>
      <c r="C307" s="11" t="s">
        <v>354</v>
      </c>
      <c r="D307" s="100"/>
      <c r="E307" s="10"/>
      <c r="F307" s="12"/>
      <c r="G307" s="12"/>
      <c r="H307" s="12">
        <f t="shared" si="40"/>
        <v>0</v>
      </c>
      <c r="I307" s="97">
        <f t="shared" si="41"/>
        <v>0</v>
      </c>
    </row>
    <row r="308" spans="1:9" ht="15.75" hidden="1" outlineLevel="1" x14ac:dyDescent="0.25">
      <c r="A308" s="10"/>
      <c r="B308" s="10"/>
      <c r="C308" s="11" t="s">
        <v>355</v>
      </c>
      <c r="D308" s="100"/>
      <c r="E308" s="10"/>
      <c r="F308" s="12"/>
      <c r="G308" s="12"/>
      <c r="H308" s="12">
        <f t="shared" si="40"/>
        <v>0</v>
      </c>
      <c r="I308" s="97">
        <f t="shared" si="41"/>
        <v>0</v>
      </c>
    </row>
    <row r="309" spans="1:9" ht="15.75" hidden="1" outlineLevel="1" x14ac:dyDescent="0.25">
      <c r="A309" s="10"/>
      <c r="B309" s="10"/>
      <c r="C309" s="11" t="s">
        <v>356</v>
      </c>
      <c r="D309" s="100"/>
      <c r="E309" s="10"/>
      <c r="F309" s="12"/>
      <c r="G309" s="12"/>
      <c r="H309" s="12">
        <f t="shared" si="40"/>
        <v>0</v>
      </c>
      <c r="I309" s="97">
        <f t="shared" si="41"/>
        <v>0</v>
      </c>
    </row>
    <row r="310" spans="1:9" ht="15.75" hidden="1" outlineLevel="1" x14ac:dyDescent="0.25">
      <c r="A310" s="10"/>
      <c r="B310" s="10"/>
      <c r="C310" s="11" t="s">
        <v>357</v>
      </c>
      <c r="D310" s="100"/>
      <c r="E310" s="10"/>
      <c r="F310" s="12"/>
      <c r="G310" s="12"/>
      <c r="H310" s="12">
        <f>ROUND(IF($I$2=0,0,(1+$I$2)*G310),2)</f>
        <v>0</v>
      </c>
      <c r="I310" s="97">
        <f>ROUND(F310*H310,2)</f>
        <v>0</v>
      </c>
    </row>
    <row r="311" spans="1:9" ht="15.75" hidden="1" outlineLevel="1" x14ac:dyDescent="0.25">
      <c r="A311" s="10"/>
      <c r="B311" s="10"/>
      <c r="C311" s="11" t="s">
        <v>358</v>
      </c>
      <c r="D311" s="100"/>
      <c r="E311" s="10"/>
      <c r="F311" s="12"/>
      <c r="G311" s="12"/>
      <c r="H311" s="12">
        <f t="shared" ref="H311:H324" si="42">ROUND(IF($I$2=0,0,(1+$I$2)*G311),2)</f>
        <v>0</v>
      </c>
      <c r="I311" s="97">
        <f t="shared" ref="I311:I324" si="43">ROUND(F311*H311,2)</f>
        <v>0</v>
      </c>
    </row>
    <row r="312" spans="1:9" ht="15.75" hidden="1" outlineLevel="1" x14ac:dyDescent="0.25">
      <c r="A312" s="10"/>
      <c r="B312" s="10"/>
      <c r="C312" s="11" t="s">
        <v>359</v>
      </c>
      <c r="D312" s="100"/>
      <c r="E312" s="10"/>
      <c r="F312" s="12"/>
      <c r="G312" s="12"/>
      <c r="H312" s="12">
        <f t="shared" si="42"/>
        <v>0</v>
      </c>
      <c r="I312" s="97">
        <f t="shared" si="43"/>
        <v>0</v>
      </c>
    </row>
    <row r="313" spans="1:9" ht="15.75" hidden="1" outlineLevel="1" x14ac:dyDescent="0.25">
      <c r="A313" s="10"/>
      <c r="B313" s="10"/>
      <c r="C313" s="11" t="s">
        <v>360</v>
      </c>
      <c r="D313" s="100"/>
      <c r="E313" s="10"/>
      <c r="F313" s="12"/>
      <c r="G313" s="12"/>
      <c r="H313" s="12">
        <f t="shared" si="42"/>
        <v>0</v>
      </c>
      <c r="I313" s="97">
        <f t="shared" si="43"/>
        <v>0</v>
      </c>
    </row>
    <row r="314" spans="1:9" ht="15.75" hidden="1" outlineLevel="1" x14ac:dyDescent="0.25">
      <c r="A314" s="10"/>
      <c r="B314" s="10"/>
      <c r="C314" s="11" t="s">
        <v>361</v>
      </c>
      <c r="D314" s="100"/>
      <c r="E314" s="10"/>
      <c r="F314" s="12"/>
      <c r="G314" s="12"/>
      <c r="H314" s="12">
        <f t="shared" si="42"/>
        <v>0</v>
      </c>
      <c r="I314" s="97">
        <f t="shared" si="43"/>
        <v>0</v>
      </c>
    </row>
    <row r="315" spans="1:9" ht="15.75" hidden="1" outlineLevel="1" x14ac:dyDescent="0.25">
      <c r="A315" s="10"/>
      <c r="B315" s="10"/>
      <c r="C315" s="11" t="s">
        <v>362</v>
      </c>
      <c r="D315" s="100"/>
      <c r="E315" s="10"/>
      <c r="F315" s="12"/>
      <c r="G315" s="12"/>
      <c r="H315" s="12">
        <f t="shared" si="42"/>
        <v>0</v>
      </c>
      <c r="I315" s="97">
        <f t="shared" si="43"/>
        <v>0</v>
      </c>
    </row>
    <row r="316" spans="1:9" ht="15.75" hidden="1" outlineLevel="1" x14ac:dyDescent="0.25">
      <c r="A316" s="10"/>
      <c r="B316" s="10"/>
      <c r="C316" s="11" t="s">
        <v>363</v>
      </c>
      <c r="D316" s="100"/>
      <c r="E316" s="10"/>
      <c r="F316" s="12"/>
      <c r="G316" s="12"/>
      <c r="H316" s="12">
        <f t="shared" si="42"/>
        <v>0</v>
      </c>
      <c r="I316" s="97">
        <f t="shared" si="43"/>
        <v>0</v>
      </c>
    </row>
    <row r="317" spans="1:9" ht="15.75" hidden="1" outlineLevel="1" x14ac:dyDescent="0.25">
      <c r="A317" s="10"/>
      <c r="B317" s="10"/>
      <c r="C317" s="11" t="s">
        <v>364</v>
      </c>
      <c r="D317" s="100"/>
      <c r="E317" s="10"/>
      <c r="F317" s="12"/>
      <c r="G317" s="12"/>
      <c r="H317" s="12">
        <f t="shared" si="42"/>
        <v>0</v>
      </c>
      <c r="I317" s="97">
        <f t="shared" si="43"/>
        <v>0</v>
      </c>
    </row>
    <row r="318" spans="1:9" ht="15.75" hidden="1" outlineLevel="1" x14ac:dyDescent="0.25">
      <c r="A318" s="10"/>
      <c r="B318" s="10"/>
      <c r="C318" s="11" t="s">
        <v>365</v>
      </c>
      <c r="D318" s="100"/>
      <c r="E318" s="10"/>
      <c r="F318" s="12"/>
      <c r="G318" s="12"/>
      <c r="H318" s="12">
        <f t="shared" si="42"/>
        <v>0</v>
      </c>
      <c r="I318" s="97">
        <f t="shared" si="43"/>
        <v>0</v>
      </c>
    </row>
    <row r="319" spans="1:9" ht="15.75" hidden="1" outlineLevel="1" x14ac:dyDescent="0.25">
      <c r="A319" s="10"/>
      <c r="B319" s="10"/>
      <c r="C319" s="11" t="s">
        <v>366</v>
      </c>
      <c r="D319" s="100"/>
      <c r="E319" s="10"/>
      <c r="F319" s="12"/>
      <c r="G319" s="12"/>
      <c r="H319" s="12">
        <f t="shared" si="42"/>
        <v>0</v>
      </c>
      <c r="I319" s="97">
        <f t="shared" si="43"/>
        <v>0</v>
      </c>
    </row>
    <row r="320" spans="1:9" ht="15.75" hidden="1" outlineLevel="1" x14ac:dyDescent="0.25">
      <c r="A320" s="10"/>
      <c r="B320" s="10"/>
      <c r="C320" s="11" t="s">
        <v>367</v>
      </c>
      <c r="D320" s="100"/>
      <c r="E320" s="10"/>
      <c r="F320" s="12"/>
      <c r="G320" s="12"/>
      <c r="H320" s="12">
        <f t="shared" si="42"/>
        <v>0</v>
      </c>
      <c r="I320" s="97">
        <f t="shared" si="43"/>
        <v>0</v>
      </c>
    </row>
    <row r="321" spans="1:9" ht="15.75" hidden="1" outlineLevel="1" x14ac:dyDescent="0.25">
      <c r="A321" s="10"/>
      <c r="B321" s="10"/>
      <c r="C321" s="11" t="s">
        <v>368</v>
      </c>
      <c r="D321" s="100"/>
      <c r="E321" s="10"/>
      <c r="F321" s="12"/>
      <c r="G321" s="12"/>
      <c r="H321" s="12">
        <f t="shared" si="42"/>
        <v>0</v>
      </c>
      <c r="I321" s="97">
        <f t="shared" si="43"/>
        <v>0</v>
      </c>
    </row>
    <row r="322" spans="1:9" ht="15.75" hidden="1" outlineLevel="1" x14ac:dyDescent="0.25">
      <c r="A322" s="10"/>
      <c r="B322" s="10"/>
      <c r="C322" s="11" t="s">
        <v>369</v>
      </c>
      <c r="D322" s="100"/>
      <c r="E322" s="10"/>
      <c r="F322" s="12"/>
      <c r="G322" s="12"/>
      <c r="H322" s="12">
        <f t="shared" si="42"/>
        <v>0</v>
      </c>
      <c r="I322" s="97">
        <f t="shared" si="43"/>
        <v>0</v>
      </c>
    </row>
    <row r="323" spans="1:9" ht="15.75" hidden="1" outlineLevel="1" x14ac:dyDescent="0.25">
      <c r="A323" s="10"/>
      <c r="B323" s="10"/>
      <c r="C323" s="11" t="s">
        <v>370</v>
      </c>
      <c r="D323" s="100"/>
      <c r="E323" s="10"/>
      <c r="F323" s="12"/>
      <c r="G323" s="12"/>
      <c r="H323" s="12">
        <f t="shared" si="42"/>
        <v>0</v>
      </c>
      <c r="I323" s="97">
        <f t="shared" si="43"/>
        <v>0</v>
      </c>
    </row>
    <row r="324" spans="1:9" ht="15.75" hidden="1" outlineLevel="1" x14ac:dyDescent="0.25">
      <c r="A324" s="10"/>
      <c r="B324" s="10"/>
      <c r="C324" s="11" t="s">
        <v>371</v>
      </c>
      <c r="D324" s="100"/>
      <c r="E324" s="10"/>
      <c r="F324" s="12"/>
      <c r="G324" s="12"/>
      <c r="H324" s="12">
        <f t="shared" si="42"/>
        <v>0</v>
      </c>
      <c r="I324" s="97">
        <f t="shared" si="43"/>
        <v>0</v>
      </c>
    </row>
    <row r="325" spans="1:9" ht="15.75" hidden="1" outlineLevel="1" x14ac:dyDescent="0.25">
      <c r="A325" s="10"/>
      <c r="B325" s="10"/>
      <c r="C325" s="11"/>
      <c r="D325" s="100"/>
      <c r="E325" s="10"/>
      <c r="F325" s="12"/>
      <c r="G325" s="12"/>
      <c r="H325" s="12"/>
      <c r="I325" s="97"/>
    </row>
    <row r="326" spans="1:9" ht="18.75" hidden="1" collapsed="1" x14ac:dyDescent="0.25">
      <c r="A326" s="7"/>
      <c r="B326" s="8"/>
      <c r="C326" s="9" t="s">
        <v>53</v>
      </c>
      <c r="D326" s="101" t="s">
        <v>99</v>
      </c>
      <c r="E326" s="94"/>
      <c r="F326" s="94"/>
      <c r="G326" s="94"/>
      <c r="H326" s="93"/>
      <c r="I326" s="96">
        <f>SUBTOTAL(9,I327:I357)</f>
        <v>0</v>
      </c>
    </row>
    <row r="327" spans="1:9" ht="15.75" hidden="1" outlineLevel="1" x14ac:dyDescent="0.25">
      <c r="A327" s="10"/>
      <c r="B327" s="10"/>
      <c r="C327" s="11" t="s">
        <v>54</v>
      </c>
      <c r="D327" s="100"/>
      <c r="E327" s="10"/>
      <c r="F327" s="12"/>
      <c r="G327" s="12"/>
      <c r="H327" s="12">
        <f>ROUND(IF($I$2=0,0,(1+$I$2)*G327),2)</f>
        <v>0</v>
      </c>
      <c r="I327" s="97">
        <f>ROUND(F327*H327,2)</f>
        <v>0</v>
      </c>
    </row>
    <row r="328" spans="1:9" ht="15.75" hidden="1" outlineLevel="1" x14ac:dyDescent="0.25">
      <c r="A328" s="10"/>
      <c r="B328" s="10"/>
      <c r="C328" s="11" t="s">
        <v>55</v>
      </c>
      <c r="D328" s="100"/>
      <c r="E328" s="10"/>
      <c r="F328" s="12"/>
      <c r="G328" s="12"/>
      <c r="H328" s="12">
        <f t="shared" ref="H328:H341" si="44">ROUND(IF($I$2=0,0,(1+$I$2)*G328),2)</f>
        <v>0</v>
      </c>
      <c r="I328" s="97">
        <f t="shared" ref="I328:I341" si="45">ROUND(F328*H328,2)</f>
        <v>0</v>
      </c>
    </row>
    <row r="329" spans="1:9" ht="15.75" hidden="1" outlineLevel="1" x14ac:dyDescent="0.25">
      <c r="A329" s="10"/>
      <c r="B329" s="10"/>
      <c r="C329" s="11" t="s">
        <v>56</v>
      </c>
      <c r="D329" s="100"/>
      <c r="E329" s="10"/>
      <c r="F329" s="12"/>
      <c r="G329" s="12"/>
      <c r="H329" s="12">
        <f t="shared" si="44"/>
        <v>0</v>
      </c>
      <c r="I329" s="97">
        <f t="shared" si="45"/>
        <v>0</v>
      </c>
    </row>
    <row r="330" spans="1:9" ht="15.75" hidden="1" outlineLevel="1" x14ac:dyDescent="0.25">
      <c r="A330" s="10"/>
      <c r="B330" s="10"/>
      <c r="C330" s="11" t="s">
        <v>372</v>
      </c>
      <c r="D330" s="100"/>
      <c r="E330" s="10"/>
      <c r="F330" s="12"/>
      <c r="G330" s="12"/>
      <c r="H330" s="12">
        <f t="shared" si="44"/>
        <v>0</v>
      </c>
      <c r="I330" s="97">
        <f t="shared" si="45"/>
        <v>0</v>
      </c>
    </row>
    <row r="331" spans="1:9" ht="15.75" hidden="1" outlineLevel="1" x14ac:dyDescent="0.25">
      <c r="A331" s="10"/>
      <c r="B331" s="10"/>
      <c r="C331" s="11" t="s">
        <v>373</v>
      </c>
      <c r="D331" s="100"/>
      <c r="E331" s="10"/>
      <c r="F331" s="12"/>
      <c r="G331" s="12"/>
      <c r="H331" s="12">
        <f t="shared" si="44"/>
        <v>0</v>
      </c>
      <c r="I331" s="97">
        <f t="shared" si="45"/>
        <v>0</v>
      </c>
    </row>
    <row r="332" spans="1:9" ht="15.75" hidden="1" outlineLevel="1" x14ac:dyDescent="0.25">
      <c r="A332" s="10"/>
      <c r="B332" s="10"/>
      <c r="C332" s="11" t="s">
        <v>374</v>
      </c>
      <c r="D332" s="100"/>
      <c r="E332" s="10"/>
      <c r="F332" s="12"/>
      <c r="G332" s="12"/>
      <c r="H332" s="12">
        <f t="shared" si="44"/>
        <v>0</v>
      </c>
      <c r="I332" s="97">
        <f t="shared" si="45"/>
        <v>0</v>
      </c>
    </row>
    <row r="333" spans="1:9" ht="15.75" hidden="1" outlineLevel="1" x14ac:dyDescent="0.25">
      <c r="A333" s="10"/>
      <c r="B333" s="10"/>
      <c r="C333" s="11" t="s">
        <v>375</v>
      </c>
      <c r="D333" s="100"/>
      <c r="E333" s="10"/>
      <c r="F333" s="12"/>
      <c r="G333" s="12"/>
      <c r="H333" s="12">
        <f t="shared" si="44"/>
        <v>0</v>
      </c>
      <c r="I333" s="97">
        <f t="shared" si="45"/>
        <v>0</v>
      </c>
    </row>
    <row r="334" spans="1:9" ht="15.75" hidden="1" outlineLevel="1" x14ac:dyDescent="0.25">
      <c r="A334" s="10"/>
      <c r="B334" s="10"/>
      <c r="C334" s="11" t="s">
        <v>376</v>
      </c>
      <c r="D334" s="100"/>
      <c r="E334" s="10"/>
      <c r="F334" s="12"/>
      <c r="G334" s="12"/>
      <c r="H334" s="12">
        <f t="shared" si="44"/>
        <v>0</v>
      </c>
      <c r="I334" s="97">
        <f t="shared" si="45"/>
        <v>0</v>
      </c>
    </row>
    <row r="335" spans="1:9" ht="15.75" hidden="1" outlineLevel="1" x14ac:dyDescent="0.25">
      <c r="A335" s="10"/>
      <c r="B335" s="10"/>
      <c r="C335" s="11" t="s">
        <v>377</v>
      </c>
      <c r="D335" s="100"/>
      <c r="E335" s="10"/>
      <c r="F335" s="12"/>
      <c r="G335" s="12"/>
      <c r="H335" s="12">
        <f t="shared" si="44"/>
        <v>0</v>
      </c>
      <c r="I335" s="97">
        <f t="shared" si="45"/>
        <v>0</v>
      </c>
    </row>
    <row r="336" spans="1:9" ht="15.75" hidden="1" outlineLevel="1" x14ac:dyDescent="0.25">
      <c r="A336" s="10"/>
      <c r="B336" s="10"/>
      <c r="C336" s="11" t="s">
        <v>378</v>
      </c>
      <c r="D336" s="100"/>
      <c r="E336" s="10"/>
      <c r="F336" s="12"/>
      <c r="G336" s="12"/>
      <c r="H336" s="12">
        <f t="shared" si="44"/>
        <v>0</v>
      </c>
      <c r="I336" s="97">
        <f t="shared" si="45"/>
        <v>0</v>
      </c>
    </row>
    <row r="337" spans="1:9" ht="15.75" hidden="1" outlineLevel="1" x14ac:dyDescent="0.25">
      <c r="A337" s="10"/>
      <c r="B337" s="10"/>
      <c r="C337" s="11" t="s">
        <v>379</v>
      </c>
      <c r="D337" s="100"/>
      <c r="E337" s="10"/>
      <c r="F337" s="12"/>
      <c r="G337" s="12"/>
      <c r="H337" s="12">
        <f t="shared" si="44"/>
        <v>0</v>
      </c>
      <c r="I337" s="97">
        <f t="shared" si="45"/>
        <v>0</v>
      </c>
    </row>
    <row r="338" spans="1:9" ht="15.75" hidden="1" outlineLevel="1" x14ac:dyDescent="0.25">
      <c r="A338" s="10"/>
      <c r="B338" s="10"/>
      <c r="C338" s="11" t="s">
        <v>380</v>
      </c>
      <c r="D338" s="100"/>
      <c r="E338" s="10"/>
      <c r="F338" s="12"/>
      <c r="G338" s="12"/>
      <c r="H338" s="12">
        <f t="shared" si="44"/>
        <v>0</v>
      </c>
      <c r="I338" s="97">
        <f t="shared" si="45"/>
        <v>0</v>
      </c>
    </row>
    <row r="339" spans="1:9" ht="15.75" hidden="1" outlineLevel="1" x14ac:dyDescent="0.25">
      <c r="A339" s="10"/>
      <c r="B339" s="10"/>
      <c r="C339" s="11" t="s">
        <v>381</v>
      </c>
      <c r="D339" s="100"/>
      <c r="E339" s="10"/>
      <c r="F339" s="12"/>
      <c r="G339" s="12"/>
      <c r="H339" s="12">
        <f t="shared" si="44"/>
        <v>0</v>
      </c>
      <c r="I339" s="97">
        <f t="shared" si="45"/>
        <v>0</v>
      </c>
    </row>
    <row r="340" spans="1:9" ht="15.75" hidden="1" outlineLevel="1" x14ac:dyDescent="0.25">
      <c r="A340" s="10"/>
      <c r="B340" s="10"/>
      <c r="C340" s="11" t="s">
        <v>382</v>
      </c>
      <c r="D340" s="100"/>
      <c r="E340" s="10"/>
      <c r="F340" s="12"/>
      <c r="G340" s="12"/>
      <c r="H340" s="12">
        <f t="shared" si="44"/>
        <v>0</v>
      </c>
      <c r="I340" s="97">
        <f t="shared" si="45"/>
        <v>0</v>
      </c>
    </row>
    <row r="341" spans="1:9" ht="15.75" hidden="1" outlineLevel="1" x14ac:dyDescent="0.25">
      <c r="A341" s="10"/>
      <c r="B341" s="10"/>
      <c r="C341" s="11" t="s">
        <v>383</v>
      </c>
      <c r="D341" s="100"/>
      <c r="E341" s="10"/>
      <c r="F341" s="12"/>
      <c r="G341" s="12"/>
      <c r="H341" s="12">
        <f t="shared" si="44"/>
        <v>0</v>
      </c>
      <c r="I341" s="97">
        <f t="shared" si="45"/>
        <v>0</v>
      </c>
    </row>
    <row r="342" spans="1:9" ht="15.75" hidden="1" outlineLevel="1" x14ac:dyDescent="0.25">
      <c r="A342" s="10"/>
      <c r="B342" s="10"/>
      <c r="C342" s="11" t="s">
        <v>384</v>
      </c>
      <c r="D342" s="100"/>
      <c r="E342" s="10"/>
      <c r="F342" s="12"/>
      <c r="G342" s="12"/>
      <c r="H342" s="12">
        <f>ROUND(IF($I$2=0,0,(1+$I$2)*G342),2)</f>
        <v>0</v>
      </c>
      <c r="I342" s="97">
        <f>ROUND(F342*H342,2)</f>
        <v>0</v>
      </c>
    </row>
    <row r="343" spans="1:9" ht="15.75" hidden="1" outlineLevel="1" x14ac:dyDescent="0.25">
      <c r="A343" s="10"/>
      <c r="B343" s="10"/>
      <c r="C343" s="11" t="s">
        <v>385</v>
      </c>
      <c r="D343" s="100"/>
      <c r="E343" s="10"/>
      <c r="F343" s="12"/>
      <c r="G343" s="12"/>
      <c r="H343" s="12">
        <f t="shared" ref="H343:H356" si="46">ROUND(IF($I$2=0,0,(1+$I$2)*G343),2)</f>
        <v>0</v>
      </c>
      <c r="I343" s="97">
        <f t="shared" ref="I343:I356" si="47">ROUND(F343*H343,2)</f>
        <v>0</v>
      </c>
    </row>
    <row r="344" spans="1:9" ht="15.75" hidden="1" outlineLevel="1" x14ac:dyDescent="0.25">
      <c r="A344" s="10"/>
      <c r="B344" s="10"/>
      <c r="C344" s="11" t="s">
        <v>386</v>
      </c>
      <c r="D344" s="100"/>
      <c r="E344" s="10"/>
      <c r="F344" s="12"/>
      <c r="G344" s="12"/>
      <c r="H344" s="12">
        <f t="shared" si="46"/>
        <v>0</v>
      </c>
      <c r="I344" s="97">
        <f t="shared" si="47"/>
        <v>0</v>
      </c>
    </row>
    <row r="345" spans="1:9" ht="15.75" hidden="1" outlineLevel="1" x14ac:dyDescent="0.25">
      <c r="A345" s="10"/>
      <c r="B345" s="10"/>
      <c r="C345" s="11" t="s">
        <v>387</v>
      </c>
      <c r="D345" s="100"/>
      <c r="E345" s="10"/>
      <c r="F345" s="12"/>
      <c r="G345" s="12"/>
      <c r="H345" s="12">
        <f t="shared" si="46"/>
        <v>0</v>
      </c>
      <c r="I345" s="97">
        <f t="shared" si="47"/>
        <v>0</v>
      </c>
    </row>
    <row r="346" spans="1:9" ht="15.75" hidden="1" outlineLevel="1" x14ac:dyDescent="0.25">
      <c r="A346" s="10"/>
      <c r="B346" s="10"/>
      <c r="C346" s="11" t="s">
        <v>388</v>
      </c>
      <c r="D346" s="100"/>
      <c r="E346" s="10"/>
      <c r="F346" s="12"/>
      <c r="G346" s="12"/>
      <c r="H346" s="12">
        <f t="shared" si="46"/>
        <v>0</v>
      </c>
      <c r="I346" s="97">
        <f t="shared" si="47"/>
        <v>0</v>
      </c>
    </row>
    <row r="347" spans="1:9" ht="15.75" hidden="1" outlineLevel="1" x14ac:dyDescent="0.25">
      <c r="A347" s="10"/>
      <c r="B347" s="10"/>
      <c r="C347" s="11" t="s">
        <v>389</v>
      </c>
      <c r="D347" s="100"/>
      <c r="E347" s="10"/>
      <c r="F347" s="12"/>
      <c r="G347" s="12"/>
      <c r="H347" s="12">
        <f t="shared" si="46"/>
        <v>0</v>
      </c>
      <c r="I347" s="97">
        <f t="shared" si="47"/>
        <v>0</v>
      </c>
    </row>
    <row r="348" spans="1:9" ht="15.75" hidden="1" outlineLevel="1" x14ac:dyDescent="0.25">
      <c r="A348" s="10"/>
      <c r="B348" s="10"/>
      <c r="C348" s="11" t="s">
        <v>390</v>
      </c>
      <c r="D348" s="100"/>
      <c r="E348" s="10"/>
      <c r="F348" s="12"/>
      <c r="G348" s="12"/>
      <c r="H348" s="12">
        <f t="shared" si="46"/>
        <v>0</v>
      </c>
      <c r="I348" s="97">
        <f t="shared" si="47"/>
        <v>0</v>
      </c>
    </row>
    <row r="349" spans="1:9" ht="15.75" hidden="1" outlineLevel="1" x14ac:dyDescent="0.25">
      <c r="A349" s="10"/>
      <c r="B349" s="10"/>
      <c r="C349" s="11" t="s">
        <v>391</v>
      </c>
      <c r="D349" s="100"/>
      <c r="E349" s="10"/>
      <c r="F349" s="12"/>
      <c r="G349" s="12"/>
      <c r="H349" s="12">
        <f t="shared" si="46"/>
        <v>0</v>
      </c>
      <c r="I349" s="97">
        <f t="shared" si="47"/>
        <v>0</v>
      </c>
    </row>
    <row r="350" spans="1:9" ht="15.75" hidden="1" outlineLevel="1" x14ac:dyDescent="0.25">
      <c r="A350" s="10"/>
      <c r="B350" s="10"/>
      <c r="C350" s="11" t="s">
        <v>392</v>
      </c>
      <c r="D350" s="100"/>
      <c r="E350" s="10"/>
      <c r="F350" s="12"/>
      <c r="G350" s="12"/>
      <c r="H350" s="12">
        <f t="shared" si="46"/>
        <v>0</v>
      </c>
      <c r="I350" s="97">
        <f t="shared" si="47"/>
        <v>0</v>
      </c>
    </row>
    <row r="351" spans="1:9" ht="15.75" hidden="1" outlineLevel="1" x14ac:dyDescent="0.25">
      <c r="A351" s="10"/>
      <c r="B351" s="10"/>
      <c r="C351" s="11" t="s">
        <v>393</v>
      </c>
      <c r="D351" s="100"/>
      <c r="E351" s="10"/>
      <c r="F351" s="12"/>
      <c r="G351" s="12"/>
      <c r="H351" s="12">
        <f t="shared" si="46"/>
        <v>0</v>
      </c>
      <c r="I351" s="97">
        <f t="shared" si="47"/>
        <v>0</v>
      </c>
    </row>
    <row r="352" spans="1:9" ht="15.75" hidden="1" outlineLevel="1" x14ac:dyDescent="0.25">
      <c r="A352" s="10"/>
      <c r="B352" s="10"/>
      <c r="C352" s="11" t="s">
        <v>394</v>
      </c>
      <c r="D352" s="100"/>
      <c r="E352" s="10"/>
      <c r="F352" s="12"/>
      <c r="G352" s="12"/>
      <c r="H352" s="12">
        <f t="shared" si="46"/>
        <v>0</v>
      </c>
      <c r="I352" s="97">
        <f t="shared" si="47"/>
        <v>0</v>
      </c>
    </row>
    <row r="353" spans="1:9" ht="15.75" hidden="1" outlineLevel="1" x14ac:dyDescent="0.25">
      <c r="A353" s="10"/>
      <c r="B353" s="10"/>
      <c r="C353" s="11" t="s">
        <v>395</v>
      </c>
      <c r="D353" s="100"/>
      <c r="E353" s="10"/>
      <c r="F353" s="12"/>
      <c r="G353" s="12"/>
      <c r="H353" s="12">
        <f t="shared" si="46"/>
        <v>0</v>
      </c>
      <c r="I353" s="97">
        <f t="shared" si="47"/>
        <v>0</v>
      </c>
    </row>
    <row r="354" spans="1:9" ht="15.75" hidden="1" outlineLevel="1" x14ac:dyDescent="0.25">
      <c r="A354" s="10"/>
      <c r="B354" s="10"/>
      <c r="C354" s="11" t="s">
        <v>396</v>
      </c>
      <c r="D354" s="100"/>
      <c r="E354" s="10"/>
      <c r="F354" s="12"/>
      <c r="G354" s="12"/>
      <c r="H354" s="12">
        <f t="shared" si="46"/>
        <v>0</v>
      </c>
      <c r="I354" s="97">
        <f t="shared" si="47"/>
        <v>0</v>
      </c>
    </row>
    <row r="355" spans="1:9" ht="15.75" hidden="1" outlineLevel="1" x14ac:dyDescent="0.25">
      <c r="A355" s="10"/>
      <c r="B355" s="10"/>
      <c r="C355" s="11" t="s">
        <v>397</v>
      </c>
      <c r="D355" s="100"/>
      <c r="E355" s="10"/>
      <c r="F355" s="12"/>
      <c r="G355" s="12"/>
      <c r="H355" s="12">
        <f t="shared" si="46"/>
        <v>0</v>
      </c>
      <c r="I355" s="97">
        <f t="shared" si="47"/>
        <v>0</v>
      </c>
    </row>
    <row r="356" spans="1:9" ht="15.75" hidden="1" outlineLevel="1" x14ac:dyDescent="0.25">
      <c r="A356" s="10"/>
      <c r="B356" s="10"/>
      <c r="C356" s="11" t="s">
        <v>398</v>
      </c>
      <c r="D356" s="100"/>
      <c r="E356" s="10"/>
      <c r="F356" s="12"/>
      <c r="G356" s="12"/>
      <c r="H356" s="12">
        <f t="shared" si="46"/>
        <v>0</v>
      </c>
      <c r="I356" s="97">
        <f t="shared" si="47"/>
        <v>0</v>
      </c>
    </row>
    <row r="357" spans="1:9" ht="15.75" hidden="1" outlineLevel="1" x14ac:dyDescent="0.25">
      <c r="A357" s="10"/>
      <c r="B357" s="10"/>
      <c r="C357" s="11"/>
      <c r="D357" s="100"/>
      <c r="E357" s="10"/>
      <c r="F357" s="12"/>
      <c r="G357" s="12"/>
      <c r="H357" s="12"/>
      <c r="I357" s="97"/>
    </row>
    <row r="358" spans="1:9" ht="18.75" hidden="1" collapsed="1" x14ac:dyDescent="0.25">
      <c r="A358" s="7"/>
      <c r="B358" s="8"/>
      <c r="C358" s="9" t="s">
        <v>57</v>
      </c>
      <c r="D358" s="99" t="s">
        <v>100</v>
      </c>
      <c r="E358" s="94"/>
      <c r="F358" s="94"/>
      <c r="G358" s="94"/>
      <c r="H358" s="93"/>
      <c r="I358" s="96">
        <f>SUBTOTAL(9,I359:I389)</f>
        <v>0</v>
      </c>
    </row>
    <row r="359" spans="1:9" ht="15.75" hidden="1" outlineLevel="1" x14ac:dyDescent="0.25">
      <c r="A359" s="10"/>
      <c r="B359" s="10"/>
      <c r="C359" s="11" t="s">
        <v>58</v>
      </c>
      <c r="D359" s="100"/>
      <c r="E359" s="10"/>
      <c r="F359" s="12"/>
      <c r="G359" s="95"/>
      <c r="H359" s="12">
        <f t="shared" ref="H359:H373" si="48">ROUND(IF($I$2=0,0,(1+$I$2)*G359),2)</f>
        <v>0</v>
      </c>
      <c r="I359" s="97">
        <f t="shared" ref="I359:I373" si="49">ROUND(F359*H359,2)</f>
        <v>0</v>
      </c>
    </row>
    <row r="360" spans="1:9" ht="15.75" hidden="1" outlineLevel="1" x14ac:dyDescent="0.25">
      <c r="A360" s="10"/>
      <c r="B360" s="10"/>
      <c r="C360" s="11" t="s">
        <v>59</v>
      </c>
      <c r="D360" s="100"/>
      <c r="E360" s="10"/>
      <c r="F360" s="12"/>
      <c r="G360" s="12"/>
      <c r="H360" s="12">
        <f t="shared" si="48"/>
        <v>0</v>
      </c>
      <c r="I360" s="97">
        <f t="shared" si="49"/>
        <v>0</v>
      </c>
    </row>
    <row r="361" spans="1:9" ht="15.75" hidden="1" outlineLevel="1" x14ac:dyDescent="0.25">
      <c r="A361" s="10"/>
      <c r="B361" s="10"/>
      <c r="C361" s="11" t="s">
        <v>60</v>
      </c>
      <c r="D361" s="100"/>
      <c r="E361" s="10"/>
      <c r="F361" s="12"/>
      <c r="G361" s="12"/>
      <c r="H361" s="12">
        <f t="shared" si="48"/>
        <v>0</v>
      </c>
      <c r="I361" s="97">
        <f t="shared" si="49"/>
        <v>0</v>
      </c>
    </row>
    <row r="362" spans="1:9" ht="15.75" hidden="1" outlineLevel="1" x14ac:dyDescent="0.25">
      <c r="A362" s="10"/>
      <c r="B362" s="10"/>
      <c r="C362" s="11" t="s">
        <v>399</v>
      </c>
      <c r="D362" s="100"/>
      <c r="E362" s="10"/>
      <c r="F362" s="12"/>
      <c r="G362" s="12"/>
      <c r="H362" s="12">
        <f t="shared" si="48"/>
        <v>0</v>
      </c>
      <c r="I362" s="97">
        <f t="shared" si="49"/>
        <v>0</v>
      </c>
    </row>
    <row r="363" spans="1:9" ht="15.75" hidden="1" outlineLevel="1" x14ac:dyDescent="0.25">
      <c r="A363" s="10"/>
      <c r="B363" s="10"/>
      <c r="C363" s="11" t="s">
        <v>400</v>
      </c>
      <c r="D363" s="100"/>
      <c r="E363" s="10"/>
      <c r="F363" s="12"/>
      <c r="G363" s="12"/>
      <c r="H363" s="12">
        <f t="shared" si="48"/>
        <v>0</v>
      </c>
      <c r="I363" s="97">
        <f t="shared" si="49"/>
        <v>0</v>
      </c>
    </row>
    <row r="364" spans="1:9" ht="15.75" hidden="1" outlineLevel="1" x14ac:dyDescent="0.25">
      <c r="A364" s="10"/>
      <c r="B364" s="10"/>
      <c r="C364" s="11" t="s">
        <v>401</v>
      </c>
      <c r="D364" s="100"/>
      <c r="E364" s="10"/>
      <c r="F364" s="12"/>
      <c r="G364" s="12"/>
      <c r="H364" s="12">
        <f t="shared" si="48"/>
        <v>0</v>
      </c>
      <c r="I364" s="97">
        <f t="shared" si="49"/>
        <v>0</v>
      </c>
    </row>
    <row r="365" spans="1:9" ht="15.75" hidden="1" outlineLevel="1" x14ac:dyDescent="0.25">
      <c r="A365" s="10"/>
      <c r="B365" s="10"/>
      <c r="C365" s="11" t="s">
        <v>402</v>
      </c>
      <c r="D365" s="100"/>
      <c r="E365" s="10"/>
      <c r="F365" s="12"/>
      <c r="G365" s="12"/>
      <c r="H365" s="12">
        <f t="shared" si="48"/>
        <v>0</v>
      </c>
      <c r="I365" s="97">
        <f t="shared" si="49"/>
        <v>0</v>
      </c>
    </row>
    <row r="366" spans="1:9" ht="15.75" hidden="1" outlineLevel="1" x14ac:dyDescent="0.25">
      <c r="A366" s="10"/>
      <c r="B366" s="10"/>
      <c r="C366" s="11" t="s">
        <v>403</v>
      </c>
      <c r="D366" s="100"/>
      <c r="E366" s="10"/>
      <c r="F366" s="12"/>
      <c r="G366" s="12"/>
      <c r="H366" s="12">
        <f t="shared" si="48"/>
        <v>0</v>
      </c>
      <c r="I366" s="97">
        <f t="shared" si="49"/>
        <v>0</v>
      </c>
    </row>
    <row r="367" spans="1:9" ht="15.75" hidden="1" outlineLevel="1" x14ac:dyDescent="0.25">
      <c r="A367" s="10"/>
      <c r="B367" s="10"/>
      <c r="C367" s="11" t="s">
        <v>404</v>
      </c>
      <c r="D367" s="100"/>
      <c r="E367" s="10"/>
      <c r="F367" s="12"/>
      <c r="G367" s="12"/>
      <c r="H367" s="12">
        <f t="shared" si="48"/>
        <v>0</v>
      </c>
      <c r="I367" s="97">
        <f t="shared" si="49"/>
        <v>0</v>
      </c>
    </row>
    <row r="368" spans="1:9" ht="15.75" hidden="1" outlineLevel="1" x14ac:dyDescent="0.25">
      <c r="A368" s="10"/>
      <c r="B368" s="10"/>
      <c r="C368" s="11" t="s">
        <v>405</v>
      </c>
      <c r="D368" s="100"/>
      <c r="E368" s="10"/>
      <c r="F368" s="12"/>
      <c r="G368" s="12"/>
      <c r="H368" s="12">
        <f t="shared" si="48"/>
        <v>0</v>
      </c>
      <c r="I368" s="97">
        <f t="shared" si="49"/>
        <v>0</v>
      </c>
    </row>
    <row r="369" spans="1:9" ht="15.75" hidden="1" outlineLevel="1" x14ac:dyDescent="0.25">
      <c r="A369" s="10"/>
      <c r="B369" s="10"/>
      <c r="C369" s="11" t="s">
        <v>406</v>
      </c>
      <c r="D369" s="100"/>
      <c r="E369" s="10"/>
      <c r="F369" s="12"/>
      <c r="G369" s="12"/>
      <c r="H369" s="12">
        <f t="shared" si="48"/>
        <v>0</v>
      </c>
      <c r="I369" s="97">
        <f t="shared" si="49"/>
        <v>0</v>
      </c>
    </row>
    <row r="370" spans="1:9" ht="15.75" hidden="1" outlineLevel="1" x14ac:dyDescent="0.25">
      <c r="A370" s="10"/>
      <c r="B370" s="10"/>
      <c r="C370" s="11" t="s">
        <v>407</v>
      </c>
      <c r="D370" s="100"/>
      <c r="E370" s="10"/>
      <c r="F370" s="12"/>
      <c r="G370" s="12"/>
      <c r="H370" s="12">
        <f t="shared" si="48"/>
        <v>0</v>
      </c>
      <c r="I370" s="97">
        <f t="shared" si="49"/>
        <v>0</v>
      </c>
    </row>
    <row r="371" spans="1:9" ht="15.75" hidden="1" outlineLevel="1" x14ac:dyDescent="0.25">
      <c r="A371" s="10"/>
      <c r="B371" s="10"/>
      <c r="C371" s="11" t="s">
        <v>408</v>
      </c>
      <c r="D371" s="100"/>
      <c r="E371" s="10"/>
      <c r="F371" s="12"/>
      <c r="G371" s="12"/>
      <c r="H371" s="12">
        <f t="shared" si="48"/>
        <v>0</v>
      </c>
      <c r="I371" s="97">
        <f t="shared" si="49"/>
        <v>0</v>
      </c>
    </row>
    <row r="372" spans="1:9" ht="15.75" hidden="1" outlineLevel="1" x14ac:dyDescent="0.25">
      <c r="A372" s="10"/>
      <c r="B372" s="10"/>
      <c r="C372" s="11" t="s">
        <v>409</v>
      </c>
      <c r="D372" s="100"/>
      <c r="E372" s="10"/>
      <c r="F372" s="12"/>
      <c r="G372" s="12"/>
      <c r="H372" s="12">
        <f t="shared" si="48"/>
        <v>0</v>
      </c>
      <c r="I372" s="97">
        <f t="shared" si="49"/>
        <v>0</v>
      </c>
    </row>
    <row r="373" spans="1:9" ht="15.75" hidden="1" outlineLevel="1" x14ac:dyDescent="0.25">
      <c r="A373" s="10"/>
      <c r="B373" s="10"/>
      <c r="C373" s="11" t="s">
        <v>410</v>
      </c>
      <c r="D373" s="100"/>
      <c r="E373" s="10"/>
      <c r="F373" s="12"/>
      <c r="G373" s="12"/>
      <c r="H373" s="12">
        <f t="shared" si="48"/>
        <v>0</v>
      </c>
      <c r="I373" s="97">
        <f t="shared" si="49"/>
        <v>0</v>
      </c>
    </row>
    <row r="374" spans="1:9" ht="15.75" hidden="1" outlineLevel="1" x14ac:dyDescent="0.25">
      <c r="A374" s="10"/>
      <c r="B374" s="10"/>
      <c r="C374" s="11" t="s">
        <v>411</v>
      </c>
      <c r="D374" s="100"/>
      <c r="E374" s="10"/>
      <c r="F374" s="12"/>
      <c r="G374" s="12"/>
      <c r="H374" s="12">
        <f t="shared" ref="H374:H388" si="50">ROUND(IF($I$2=0,0,(1+$I$2)*G374),2)</f>
        <v>0</v>
      </c>
      <c r="I374" s="97">
        <f t="shared" ref="I374:I388" si="51">ROUND(F374*H374,2)</f>
        <v>0</v>
      </c>
    </row>
    <row r="375" spans="1:9" ht="15.75" hidden="1" outlineLevel="1" x14ac:dyDescent="0.25">
      <c r="A375" s="10"/>
      <c r="B375" s="10"/>
      <c r="C375" s="11" t="s">
        <v>412</v>
      </c>
      <c r="D375" s="100"/>
      <c r="E375" s="10"/>
      <c r="F375" s="12"/>
      <c r="G375" s="12"/>
      <c r="H375" s="12">
        <f t="shared" si="50"/>
        <v>0</v>
      </c>
      <c r="I375" s="97">
        <f t="shared" si="51"/>
        <v>0</v>
      </c>
    </row>
    <row r="376" spans="1:9" ht="15.75" hidden="1" outlineLevel="1" x14ac:dyDescent="0.25">
      <c r="A376" s="10"/>
      <c r="B376" s="10"/>
      <c r="C376" s="11" t="s">
        <v>413</v>
      </c>
      <c r="D376" s="100"/>
      <c r="E376" s="10"/>
      <c r="F376" s="12"/>
      <c r="G376" s="12"/>
      <c r="H376" s="12">
        <f t="shared" si="50"/>
        <v>0</v>
      </c>
      <c r="I376" s="97">
        <f t="shared" si="51"/>
        <v>0</v>
      </c>
    </row>
    <row r="377" spans="1:9" ht="15.75" hidden="1" outlineLevel="1" x14ac:dyDescent="0.25">
      <c r="A377" s="10"/>
      <c r="B377" s="10"/>
      <c r="C377" s="11" t="s">
        <v>414</v>
      </c>
      <c r="D377" s="100"/>
      <c r="E377" s="10"/>
      <c r="F377" s="12"/>
      <c r="G377" s="12"/>
      <c r="H377" s="12">
        <f t="shared" si="50"/>
        <v>0</v>
      </c>
      <c r="I377" s="97">
        <f t="shared" si="51"/>
        <v>0</v>
      </c>
    </row>
    <row r="378" spans="1:9" ht="15.75" hidden="1" outlineLevel="1" x14ac:dyDescent="0.25">
      <c r="A378" s="10"/>
      <c r="B378" s="10"/>
      <c r="C378" s="11" t="s">
        <v>415</v>
      </c>
      <c r="D378" s="100"/>
      <c r="E378" s="10"/>
      <c r="F378" s="12"/>
      <c r="G378" s="12"/>
      <c r="H378" s="12">
        <f t="shared" si="50"/>
        <v>0</v>
      </c>
      <c r="I378" s="97">
        <f t="shared" si="51"/>
        <v>0</v>
      </c>
    </row>
    <row r="379" spans="1:9" ht="15.75" hidden="1" outlineLevel="1" x14ac:dyDescent="0.25">
      <c r="A379" s="10"/>
      <c r="B379" s="10"/>
      <c r="C379" s="11" t="s">
        <v>416</v>
      </c>
      <c r="D379" s="100"/>
      <c r="E379" s="10"/>
      <c r="F379" s="12"/>
      <c r="G379" s="12"/>
      <c r="H379" s="12">
        <f t="shared" si="50"/>
        <v>0</v>
      </c>
      <c r="I379" s="97">
        <f t="shared" si="51"/>
        <v>0</v>
      </c>
    </row>
    <row r="380" spans="1:9" ht="15.75" hidden="1" outlineLevel="1" x14ac:dyDescent="0.25">
      <c r="A380" s="10"/>
      <c r="B380" s="10"/>
      <c r="C380" s="11" t="s">
        <v>417</v>
      </c>
      <c r="D380" s="100"/>
      <c r="E380" s="10"/>
      <c r="F380" s="12"/>
      <c r="G380" s="12"/>
      <c r="H380" s="12">
        <f t="shared" si="50"/>
        <v>0</v>
      </c>
      <c r="I380" s="97">
        <f t="shared" si="51"/>
        <v>0</v>
      </c>
    </row>
    <row r="381" spans="1:9" ht="15.75" hidden="1" outlineLevel="1" x14ac:dyDescent="0.25">
      <c r="A381" s="10"/>
      <c r="B381" s="10"/>
      <c r="C381" s="11" t="s">
        <v>418</v>
      </c>
      <c r="D381" s="100"/>
      <c r="E381" s="10"/>
      <c r="F381" s="12"/>
      <c r="G381" s="12"/>
      <c r="H381" s="12">
        <f t="shared" si="50"/>
        <v>0</v>
      </c>
      <c r="I381" s="97">
        <f t="shared" si="51"/>
        <v>0</v>
      </c>
    </row>
    <row r="382" spans="1:9" ht="15.75" hidden="1" outlineLevel="1" x14ac:dyDescent="0.25">
      <c r="A382" s="10"/>
      <c r="B382" s="10"/>
      <c r="C382" s="11" t="s">
        <v>419</v>
      </c>
      <c r="D382" s="100"/>
      <c r="E382" s="10"/>
      <c r="F382" s="12"/>
      <c r="G382" s="12"/>
      <c r="H382" s="12">
        <f t="shared" si="50"/>
        <v>0</v>
      </c>
      <c r="I382" s="97">
        <f t="shared" si="51"/>
        <v>0</v>
      </c>
    </row>
    <row r="383" spans="1:9" ht="15.75" hidden="1" outlineLevel="1" x14ac:dyDescent="0.25">
      <c r="A383" s="10"/>
      <c r="B383" s="10"/>
      <c r="C383" s="11" t="s">
        <v>420</v>
      </c>
      <c r="D383" s="100"/>
      <c r="E383" s="10"/>
      <c r="F383" s="12"/>
      <c r="G383" s="12"/>
      <c r="H383" s="12">
        <f t="shared" si="50"/>
        <v>0</v>
      </c>
      <c r="I383" s="97">
        <f t="shared" si="51"/>
        <v>0</v>
      </c>
    </row>
    <row r="384" spans="1:9" ht="15.75" hidden="1" outlineLevel="1" x14ac:dyDescent="0.25">
      <c r="A384" s="10"/>
      <c r="B384" s="10"/>
      <c r="C384" s="11" t="s">
        <v>421</v>
      </c>
      <c r="D384" s="100"/>
      <c r="E384" s="10"/>
      <c r="F384" s="12"/>
      <c r="G384" s="12"/>
      <c r="H384" s="12">
        <f t="shared" si="50"/>
        <v>0</v>
      </c>
      <c r="I384" s="97">
        <f t="shared" si="51"/>
        <v>0</v>
      </c>
    </row>
    <row r="385" spans="1:9" ht="15.75" hidden="1" outlineLevel="1" x14ac:dyDescent="0.25">
      <c r="A385" s="10"/>
      <c r="B385" s="10"/>
      <c r="C385" s="11" t="s">
        <v>422</v>
      </c>
      <c r="D385" s="100"/>
      <c r="E385" s="10"/>
      <c r="F385" s="12"/>
      <c r="G385" s="12"/>
      <c r="H385" s="12">
        <f t="shared" si="50"/>
        <v>0</v>
      </c>
      <c r="I385" s="97">
        <f t="shared" si="51"/>
        <v>0</v>
      </c>
    </row>
    <row r="386" spans="1:9" ht="15.75" hidden="1" outlineLevel="1" x14ac:dyDescent="0.25">
      <c r="A386" s="10"/>
      <c r="B386" s="10"/>
      <c r="C386" s="11" t="s">
        <v>423</v>
      </c>
      <c r="D386" s="100"/>
      <c r="E386" s="10"/>
      <c r="F386" s="12"/>
      <c r="G386" s="12"/>
      <c r="H386" s="12">
        <f t="shared" si="50"/>
        <v>0</v>
      </c>
      <c r="I386" s="97">
        <f t="shared" si="51"/>
        <v>0</v>
      </c>
    </row>
    <row r="387" spans="1:9" ht="15.75" hidden="1" outlineLevel="1" x14ac:dyDescent="0.25">
      <c r="A387" s="10"/>
      <c r="B387" s="10"/>
      <c r="C387" s="11" t="s">
        <v>424</v>
      </c>
      <c r="D387" s="100"/>
      <c r="E387" s="10"/>
      <c r="F387" s="12"/>
      <c r="G387" s="12"/>
      <c r="H387" s="12">
        <f t="shared" si="50"/>
        <v>0</v>
      </c>
      <c r="I387" s="97">
        <f t="shared" si="51"/>
        <v>0</v>
      </c>
    </row>
    <row r="388" spans="1:9" ht="15.75" hidden="1" outlineLevel="1" x14ac:dyDescent="0.25">
      <c r="A388" s="10"/>
      <c r="B388" s="10"/>
      <c r="C388" s="11" t="s">
        <v>425</v>
      </c>
      <c r="D388" s="100"/>
      <c r="E388" s="10"/>
      <c r="F388" s="12"/>
      <c r="G388" s="12"/>
      <c r="H388" s="12">
        <f t="shared" si="50"/>
        <v>0</v>
      </c>
      <c r="I388" s="97">
        <f t="shared" si="51"/>
        <v>0</v>
      </c>
    </row>
    <row r="389" spans="1:9" ht="15.75" hidden="1" outlineLevel="1" x14ac:dyDescent="0.25">
      <c r="A389" s="10"/>
      <c r="B389" s="10"/>
      <c r="C389" s="11"/>
      <c r="D389" s="100"/>
      <c r="E389" s="10"/>
      <c r="F389" s="12"/>
      <c r="G389" s="12"/>
      <c r="H389" s="12"/>
      <c r="I389" s="97"/>
    </row>
    <row r="390" spans="1:9" ht="18.75" hidden="1" collapsed="1" x14ac:dyDescent="0.25">
      <c r="A390" s="7"/>
      <c r="B390" s="8"/>
      <c r="C390" s="9" t="s">
        <v>61</v>
      </c>
      <c r="D390" s="99" t="s">
        <v>101</v>
      </c>
      <c r="E390" s="94"/>
      <c r="F390" s="94"/>
      <c r="G390" s="94"/>
      <c r="H390" s="93"/>
      <c r="I390" s="96">
        <f>SUBTOTAL(9,I391:I421)</f>
        <v>0</v>
      </c>
    </row>
    <row r="391" spans="1:9" ht="15.75" hidden="1" outlineLevel="1" x14ac:dyDescent="0.25">
      <c r="A391" s="10"/>
      <c r="B391" s="10"/>
      <c r="C391" s="11" t="s">
        <v>62</v>
      </c>
      <c r="D391" s="100"/>
      <c r="E391" s="10"/>
      <c r="F391" s="12"/>
      <c r="G391" s="12"/>
      <c r="H391" s="12">
        <f t="shared" ref="H391:H405" si="52">ROUND(IF($I$2=0,0,(1+$I$2)*G391),2)</f>
        <v>0</v>
      </c>
      <c r="I391" s="97">
        <f t="shared" ref="I391:I405" si="53">ROUND(F391*H391,2)</f>
        <v>0</v>
      </c>
    </row>
    <row r="392" spans="1:9" ht="15.75" hidden="1" outlineLevel="1" x14ac:dyDescent="0.25">
      <c r="A392" s="10"/>
      <c r="B392" s="10"/>
      <c r="C392" s="11" t="s">
        <v>63</v>
      </c>
      <c r="D392" s="100"/>
      <c r="E392" s="10"/>
      <c r="F392" s="12"/>
      <c r="G392" s="12"/>
      <c r="H392" s="12">
        <f t="shared" si="52"/>
        <v>0</v>
      </c>
      <c r="I392" s="97">
        <f t="shared" si="53"/>
        <v>0</v>
      </c>
    </row>
    <row r="393" spans="1:9" ht="15.75" hidden="1" outlineLevel="1" x14ac:dyDescent="0.25">
      <c r="A393" s="10"/>
      <c r="B393" s="10"/>
      <c r="C393" s="11" t="s">
        <v>64</v>
      </c>
      <c r="D393" s="100"/>
      <c r="E393" s="10"/>
      <c r="F393" s="12"/>
      <c r="G393" s="12"/>
      <c r="H393" s="12">
        <f t="shared" si="52"/>
        <v>0</v>
      </c>
      <c r="I393" s="97">
        <f t="shared" si="53"/>
        <v>0</v>
      </c>
    </row>
    <row r="394" spans="1:9" ht="15.75" hidden="1" outlineLevel="1" x14ac:dyDescent="0.25">
      <c r="A394" s="10"/>
      <c r="B394" s="10"/>
      <c r="C394" s="11" t="s">
        <v>426</v>
      </c>
      <c r="D394" s="100"/>
      <c r="E394" s="10"/>
      <c r="F394" s="12"/>
      <c r="G394" s="12"/>
      <c r="H394" s="12">
        <f t="shared" si="52"/>
        <v>0</v>
      </c>
      <c r="I394" s="97">
        <f t="shared" si="53"/>
        <v>0</v>
      </c>
    </row>
    <row r="395" spans="1:9" ht="15.75" hidden="1" outlineLevel="1" x14ac:dyDescent="0.25">
      <c r="A395" s="10"/>
      <c r="B395" s="10"/>
      <c r="C395" s="11" t="s">
        <v>427</v>
      </c>
      <c r="D395" s="100"/>
      <c r="E395" s="10"/>
      <c r="F395" s="12"/>
      <c r="G395" s="12"/>
      <c r="H395" s="12">
        <f t="shared" si="52"/>
        <v>0</v>
      </c>
      <c r="I395" s="97">
        <f t="shared" si="53"/>
        <v>0</v>
      </c>
    </row>
    <row r="396" spans="1:9" ht="15.75" hidden="1" outlineLevel="1" x14ac:dyDescent="0.25">
      <c r="A396" s="10"/>
      <c r="B396" s="10"/>
      <c r="C396" s="11" t="s">
        <v>428</v>
      </c>
      <c r="D396" s="100"/>
      <c r="E396" s="10"/>
      <c r="F396" s="12"/>
      <c r="G396" s="12"/>
      <c r="H396" s="12">
        <f t="shared" si="52"/>
        <v>0</v>
      </c>
      <c r="I396" s="97">
        <f t="shared" si="53"/>
        <v>0</v>
      </c>
    </row>
    <row r="397" spans="1:9" ht="15.75" hidden="1" outlineLevel="1" x14ac:dyDescent="0.25">
      <c r="A397" s="10"/>
      <c r="B397" s="10"/>
      <c r="C397" s="11" t="s">
        <v>429</v>
      </c>
      <c r="D397" s="100"/>
      <c r="E397" s="10"/>
      <c r="F397" s="12"/>
      <c r="G397" s="12"/>
      <c r="H397" s="12">
        <f t="shared" si="52"/>
        <v>0</v>
      </c>
      <c r="I397" s="97">
        <f t="shared" si="53"/>
        <v>0</v>
      </c>
    </row>
    <row r="398" spans="1:9" ht="15.75" hidden="1" outlineLevel="1" x14ac:dyDescent="0.25">
      <c r="A398" s="10"/>
      <c r="B398" s="10"/>
      <c r="C398" s="11" t="s">
        <v>430</v>
      </c>
      <c r="D398" s="100"/>
      <c r="E398" s="10"/>
      <c r="F398" s="12"/>
      <c r="G398" s="12"/>
      <c r="H398" s="12">
        <f t="shared" si="52"/>
        <v>0</v>
      </c>
      <c r="I398" s="97">
        <f t="shared" si="53"/>
        <v>0</v>
      </c>
    </row>
    <row r="399" spans="1:9" ht="15.75" hidden="1" outlineLevel="1" x14ac:dyDescent="0.25">
      <c r="A399" s="10"/>
      <c r="B399" s="10"/>
      <c r="C399" s="11" t="s">
        <v>431</v>
      </c>
      <c r="D399" s="100"/>
      <c r="E399" s="10"/>
      <c r="F399" s="12"/>
      <c r="G399" s="12"/>
      <c r="H399" s="12">
        <f t="shared" si="52"/>
        <v>0</v>
      </c>
      <c r="I399" s="97">
        <f t="shared" si="53"/>
        <v>0</v>
      </c>
    </row>
    <row r="400" spans="1:9" ht="15.75" hidden="1" outlineLevel="1" x14ac:dyDescent="0.25">
      <c r="A400" s="10"/>
      <c r="B400" s="10"/>
      <c r="C400" s="11" t="s">
        <v>432</v>
      </c>
      <c r="D400" s="100"/>
      <c r="E400" s="10"/>
      <c r="F400" s="12"/>
      <c r="G400" s="12"/>
      <c r="H400" s="12">
        <f t="shared" si="52"/>
        <v>0</v>
      </c>
      <c r="I400" s="97">
        <f t="shared" si="53"/>
        <v>0</v>
      </c>
    </row>
    <row r="401" spans="1:9" ht="15.75" hidden="1" outlineLevel="1" x14ac:dyDescent="0.25">
      <c r="A401" s="10"/>
      <c r="B401" s="10"/>
      <c r="C401" s="11" t="s">
        <v>433</v>
      </c>
      <c r="D401" s="100"/>
      <c r="E401" s="10"/>
      <c r="F401" s="12"/>
      <c r="G401" s="12"/>
      <c r="H401" s="12">
        <f t="shared" si="52"/>
        <v>0</v>
      </c>
      <c r="I401" s="97">
        <f t="shared" si="53"/>
        <v>0</v>
      </c>
    </row>
    <row r="402" spans="1:9" ht="15.75" hidden="1" outlineLevel="1" x14ac:dyDescent="0.25">
      <c r="A402" s="10"/>
      <c r="B402" s="10"/>
      <c r="C402" s="11" t="s">
        <v>434</v>
      </c>
      <c r="D402" s="100"/>
      <c r="E402" s="10"/>
      <c r="F402" s="12"/>
      <c r="G402" s="12"/>
      <c r="H402" s="12">
        <f t="shared" si="52"/>
        <v>0</v>
      </c>
      <c r="I402" s="97">
        <f t="shared" si="53"/>
        <v>0</v>
      </c>
    </row>
    <row r="403" spans="1:9" ht="15.75" hidden="1" outlineLevel="1" x14ac:dyDescent="0.25">
      <c r="A403" s="10"/>
      <c r="B403" s="10"/>
      <c r="C403" s="11" t="s">
        <v>435</v>
      </c>
      <c r="D403" s="100"/>
      <c r="E403" s="10"/>
      <c r="F403" s="12"/>
      <c r="G403" s="12"/>
      <c r="H403" s="12">
        <f t="shared" si="52"/>
        <v>0</v>
      </c>
      <c r="I403" s="97">
        <f t="shared" si="53"/>
        <v>0</v>
      </c>
    </row>
    <row r="404" spans="1:9" ht="15.75" hidden="1" outlineLevel="1" x14ac:dyDescent="0.25">
      <c r="A404" s="10"/>
      <c r="B404" s="10"/>
      <c r="C404" s="11" t="s">
        <v>436</v>
      </c>
      <c r="D404" s="100"/>
      <c r="E404" s="10"/>
      <c r="F404" s="12"/>
      <c r="G404" s="12"/>
      <c r="H404" s="12">
        <f t="shared" si="52"/>
        <v>0</v>
      </c>
      <c r="I404" s="97">
        <f t="shared" si="53"/>
        <v>0</v>
      </c>
    </row>
    <row r="405" spans="1:9" ht="15.75" hidden="1" outlineLevel="1" x14ac:dyDescent="0.25">
      <c r="A405" s="10"/>
      <c r="B405" s="10"/>
      <c r="C405" s="11" t="s">
        <v>437</v>
      </c>
      <c r="D405" s="100"/>
      <c r="E405" s="10"/>
      <c r="F405" s="12"/>
      <c r="G405" s="12"/>
      <c r="H405" s="12">
        <f t="shared" si="52"/>
        <v>0</v>
      </c>
      <c r="I405" s="97">
        <f t="shared" si="53"/>
        <v>0</v>
      </c>
    </row>
    <row r="406" spans="1:9" ht="15.75" hidden="1" outlineLevel="1" x14ac:dyDescent="0.25">
      <c r="A406" s="10"/>
      <c r="B406" s="10"/>
      <c r="C406" s="11" t="s">
        <v>438</v>
      </c>
      <c r="D406" s="100"/>
      <c r="E406" s="10"/>
      <c r="F406" s="12"/>
      <c r="G406" s="12"/>
      <c r="H406" s="12">
        <f t="shared" ref="H406:H420" si="54">ROUND(IF($I$2=0,0,(1+$I$2)*G406),2)</f>
        <v>0</v>
      </c>
      <c r="I406" s="97">
        <f t="shared" ref="I406:I420" si="55">ROUND(F406*H406,2)</f>
        <v>0</v>
      </c>
    </row>
    <row r="407" spans="1:9" ht="15.75" hidden="1" outlineLevel="1" x14ac:dyDescent="0.25">
      <c r="A407" s="10"/>
      <c r="B407" s="10"/>
      <c r="C407" s="11" t="s">
        <v>439</v>
      </c>
      <c r="D407" s="100"/>
      <c r="E407" s="10"/>
      <c r="F407" s="12"/>
      <c r="G407" s="12"/>
      <c r="H407" s="12">
        <f t="shared" si="54"/>
        <v>0</v>
      </c>
      <c r="I407" s="97">
        <f t="shared" si="55"/>
        <v>0</v>
      </c>
    </row>
    <row r="408" spans="1:9" ht="15.75" hidden="1" outlineLevel="1" x14ac:dyDescent="0.25">
      <c r="A408" s="10"/>
      <c r="B408" s="10"/>
      <c r="C408" s="11" t="s">
        <v>440</v>
      </c>
      <c r="D408" s="100"/>
      <c r="E408" s="10"/>
      <c r="F408" s="12"/>
      <c r="G408" s="12"/>
      <c r="H408" s="12">
        <f t="shared" si="54"/>
        <v>0</v>
      </c>
      <c r="I408" s="97">
        <f t="shared" si="55"/>
        <v>0</v>
      </c>
    </row>
    <row r="409" spans="1:9" ht="15.75" hidden="1" outlineLevel="1" x14ac:dyDescent="0.25">
      <c r="A409" s="10"/>
      <c r="B409" s="10"/>
      <c r="C409" s="11" t="s">
        <v>441</v>
      </c>
      <c r="D409" s="100"/>
      <c r="E409" s="10"/>
      <c r="F409" s="12"/>
      <c r="G409" s="12"/>
      <c r="H409" s="12">
        <f t="shared" si="54"/>
        <v>0</v>
      </c>
      <c r="I409" s="97">
        <f t="shared" si="55"/>
        <v>0</v>
      </c>
    </row>
    <row r="410" spans="1:9" ht="15.75" hidden="1" outlineLevel="1" x14ac:dyDescent="0.25">
      <c r="A410" s="10"/>
      <c r="B410" s="10"/>
      <c r="C410" s="11" t="s">
        <v>442</v>
      </c>
      <c r="D410" s="100"/>
      <c r="E410" s="10"/>
      <c r="F410" s="12"/>
      <c r="G410" s="12"/>
      <c r="H410" s="12">
        <f t="shared" si="54"/>
        <v>0</v>
      </c>
      <c r="I410" s="97">
        <f t="shared" si="55"/>
        <v>0</v>
      </c>
    </row>
    <row r="411" spans="1:9" ht="15.75" hidden="1" outlineLevel="1" x14ac:dyDescent="0.25">
      <c r="A411" s="10"/>
      <c r="B411" s="10"/>
      <c r="C411" s="11" t="s">
        <v>443</v>
      </c>
      <c r="D411" s="100"/>
      <c r="E411" s="10"/>
      <c r="F411" s="12"/>
      <c r="G411" s="12"/>
      <c r="H411" s="12">
        <f t="shared" si="54"/>
        <v>0</v>
      </c>
      <c r="I411" s="97">
        <f t="shared" si="55"/>
        <v>0</v>
      </c>
    </row>
    <row r="412" spans="1:9" ht="15.75" hidden="1" outlineLevel="1" x14ac:dyDescent="0.25">
      <c r="A412" s="10"/>
      <c r="B412" s="10"/>
      <c r="C412" s="11" t="s">
        <v>444</v>
      </c>
      <c r="D412" s="100"/>
      <c r="E412" s="10"/>
      <c r="F412" s="12"/>
      <c r="G412" s="12"/>
      <c r="H412" s="12">
        <f t="shared" si="54"/>
        <v>0</v>
      </c>
      <c r="I412" s="97">
        <f t="shared" si="55"/>
        <v>0</v>
      </c>
    </row>
    <row r="413" spans="1:9" ht="15.75" hidden="1" outlineLevel="1" x14ac:dyDescent="0.25">
      <c r="A413" s="10"/>
      <c r="B413" s="10"/>
      <c r="C413" s="11" t="s">
        <v>445</v>
      </c>
      <c r="D413" s="100"/>
      <c r="E413" s="10"/>
      <c r="F413" s="12"/>
      <c r="G413" s="12"/>
      <c r="H413" s="12">
        <f t="shared" si="54"/>
        <v>0</v>
      </c>
      <c r="I413" s="97">
        <f t="shared" si="55"/>
        <v>0</v>
      </c>
    </row>
    <row r="414" spans="1:9" ht="15.75" hidden="1" outlineLevel="1" x14ac:dyDescent="0.25">
      <c r="A414" s="10"/>
      <c r="B414" s="10"/>
      <c r="C414" s="11" t="s">
        <v>446</v>
      </c>
      <c r="D414" s="100"/>
      <c r="E414" s="10"/>
      <c r="F414" s="12"/>
      <c r="G414" s="12"/>
      <c r="H414" s="12">
        <f t="shared" si="54"/>
        <v>0</v>
      </c>
      <c r="I414" s="97">
        <f t="shared" si="55"/>
        <v>0</v>
      </c>
    </row>
    <row r="415" spans="1:9" ht="15.75" hidden="1" outlineLevel="1" x14ac:dyDescent="0.25">
      <c r="A415" s="10"/>
      <c r="B415" s="10"/>
      <c r="C415" s="11" t="s">
        <v>447</v>
      </c>
      <c r="D415" s="100"/>
      <c r="E415" s="10"/>
      <c r="F415" s="12"/>
      <c r="G415" s="12"/>
      <c r="H415" s="12">
        <f t="shared" si="54"/>
        <v>0</v>
      </c>
      <c r="I415" s="97">
        <f t="shared" si="55"/>
        <v>0</v>
      </c>
    </row>
    <row r="416" spans="1:9" ht="15.75" hidden="1" outlineLevel="1" x14ac:dyDescent="0.25">
      <c r="A416" s="10"/>
      <c r="B416" s="10"/>
      <c r="C416" s="11" t="s">
        <v>448</v>
      </c>
      <c r="D416" s="100"/>
      <c r="E416" s="10"/>
      <c r="F416" s="12"/>
      <c r="G416" s="12"/>
      <c r="H416" s="12">
        <f t="shared" si="54"/>
        <v>0</v>
      </c>
      <c r="I416" s="97">
        <f t="shared" si="55"/>
        <v>0</v>
      </c>
    </row>
    <row r="417" spans="1:9" ht="15.75" hidden="1" outlineLevel="1" x14ac:dyDescent="0.25">
      <c r="A417" s="10"/>
      <c r="B417" s="10"/>
      <c r="C417" s="11" t="s">
        <v>449</v>
      </c>
      <c r="D417" s="100"/>
      <c r="E417" s="10"/>
      <c r="F417" s="12"/>
      <c r="G417" s="12"/>
      <c r="H417" s="12">
        <f t="shared" si="54"/>
        <v>0</v>
      </c>
      <c r="I417" s="97">
        <f t="shared" si="55"/>
        <v>0</v>
      </c>
    </row>
    <row r="418" spans="1:9" ht="15.75" hidden="1" outlineLevel="1" x14ac:dyDescent="0.25">
      <c r="A418" s="10"/>
      <c r="B418" s="10"/>
      <c r="C418" s="11" t="s">
        <v>450</v>
      </c>
      <c r="D418" s="100"/>
      <c r="E418" s="10"/>
      <c r="F418" s="12"/>
      <c r="G418" s="12"/>
      <c r="H418" s="12">
        <f t="shared" si="54"/>
        <v>0</v>
      </c>
      <c r="I418" s="97">
        <f t="shared" si="55"/>
        <v>0</v>
      </c>
    </row>
    <row r="419" spans="1:9" ht="15.75" hidden="1" outlineLevel="1" x14ac:dyDescent="0.25">
      <c r="A419" s="10"/>
      <c r="B419" s="10"/>
      <c r="C419" s="11" t="s">
        <v>451</v>
      </c>
      <c r="D419" s="100"/>
      <c r="E419" s="10"/>
      <c r="F419" s="12"/>
      <c r="G419" s="12"/>
      <c r="H419" s="12">
        <f t="shared" si="54"/>
        <v>0</v>
      </c>
      <c r="I419" s="97">
        <f t="shared" si="55"/>
        <v>0</v>
      </c>
    </row>
    <row r="420" spans="1:9" ht="15.75" hidden="1" outlineLevel="1" x14ac:dyDescent="0.25">
      <c r="A420" s="10"/>
      <c r="B420" s="10"/>
      <c r="C420" s="11" t="s">
        <v>452</v>
      </c>
      <c r="D420" s="100"/>
      <c r="E420" s="10"/>
      <c r="F420" s="12"/>
      <c r="G420" s="12"/>
      <c r="H420" s="12">
        <f t="shared" si="54"/>
        <v>0</v>
      </c>
      <c r="I420" s="97">
        <f t="shared" si="55"/>
        <v>0</v>
      </c>
    </row>
    <row r="421" spans="1:9" ht="15.75" hidden="1" outlineLevel="1" x14ac:dyDescent="0.25">
      <c r="A421" s="10"/>
      <c r="B421" s="10"/>
      <c r="C421" s="11"/>
      <c r="D421" s="100"/>
      <c r="E421" s="10"/>
      <c r="F421" s="12"/>
      <c r="G421" s="12"/>
      <c r="H421" s="12"/>
      <c r="I421" s="97"/>
    </row>
    <row r="422" spans="1:9" ht="21" collapsed="1" x14ac:dyDescent="0.25">
      <c r="A422" s="14"/>
      <c r="B422" s="15"/>
      <c r="C422" s="16"/>
      <c r="D422" s="102" t="s">
        <v>65</v>
      </c>
      <c r="E422" s="17"/>
      <c r="F422" s="17"/>
      <c r="G422" s="17"/>
      <c r="H422" s="18"/>
      <c r="I422" s="98">
        <f>SUBTOTAL(9,I6:I421)</f>
        <v>0</v>
      </c>
    </row>
    <row r="423" spans="1:9" x14ac:dyDescent="0.25">
      <c r="A423" s="19"/>
      <c r="C423" s="20"/>
      <c r="I423" s="21"/>
    </row>
    <row r="424" spans="1:9" ht="15.75" x14ac:dyDescent="0.25">
      <c r="A424" s="19"/>
      <c r="B424" s="22"/>
      <c r="C424" s="20"/>
      <c r="D424" s="104"/>
      <c r="E424" s="23"/>
      <c r="I424" s="21"/>
    </row>
    <row r="425" spans="1:9" ht="15.75" x14ac:dyDescent="0.25">
      <c r="A425" s="19"/>
      <c r="C425" s="24"/>
      <c r="I425" s="21"/>
    </row>
    <row r="426" spans="1:9" ht="15.75" x14ac:dyDescent="0.25">
      <c r="A426" s="19"/>
      <c r="B426" s="25"/>
      <c r="C426" s="26"/>
      <c r="D426" s="105"/>
      <c r="E426" s="28"/>
      <c r="F426" s="27"/>
      <c r="G426" s="27"/>
      <c r="I426" s="21"/>
    </row>
    <row r="427" spans="1:9" ht="15.75" x14ac:dyDescent="0.25">
      <c r="A427" s="19"/>
      <c r="B427" s="25"/>
      <c r="C427" s="26"/>
      <c r="D427" s="106" t="s">
        <v>66</v>
      </c>
      <c r="E427" s="29"/>
      <c r="F427" s="122"/>
      <c r="G427" s="122"/>
      <c r="H427" s="122"/>
      <c r="I427" s="123"/>
    </row>
    <row r="428" spans="1:9" ht="18.75" x14ac:dyDescent="0.3">
      <c r="A428" s="19"/>
      <c r="B428" s="25"/>
      <c r="C428" s="26"/>
      <c r="D428" s="107" t="s">
        <v>67</v>
      </c>
      <c r="E428" s="30" t="s">
        <v>68</v>
      </c>
      <c r="F428" s="120" t="s">
        <v>496</v>
      </c>
      <c r="G428" s="120"/>
      <c r="H428" s="120"/>
      <c r="I428" s="121"/>
    </row>
    <row r="429" spans="1:9" ht="18.75" x14ac:dyDescent="0.3">
      <c r="A429" s="19"/>
      <c r="B429" s="25"/>
      <c r="C429" s="26"/>
      <c r="D429" s="108" t="s">
        <v>69</v>
      </c>
      <c r="E429" s="31">
        <v>0</v>
      </c>
      <c r="F429" s="32"/>
      <c r="G429" s="32"/>
      <c r="H429" s="32"/>
      <c r="I429" s="33"/>
    </row>
    <row r="430" spans="1:9" ht="18.75" x14ac:dyDescent="0.3">
      <c r="A430" s="19"/>
      <c r="B430" s="25"/>
      <c r="C430" s="26"/>
      <c r="D430" s="108" t="s">
        <v>70</v>
      </c>
      <c r="E430" s="31">
        <v>0</v>
      </c>
      <c r="F430" s="34"/>
      <c r="G430" s="34"/>
      <c r="H430" s="34"/>
      <c r="I430" s="36"/>
    </row>
    <row r="431" spans="1:9" ht="18.75" x14ac:dyDescent="0.3">
      <c r="A431" s="19"/>
      <c r="B431" s="25"/>
      <c r="C431" s="26"/>
      <c r="D431" s="108" t="s">
        <v>71</v>
      </c>
      <c r="E431" s="31">
        <v>0</v>
      </c>
      <c r="F431" s="32"/>
      <c r="G431" s="32"/>
      <c r="H431" s="32"/>
      <c r="I431" s="33"/>
    </row>
    <row r="432" spans="1:9" ht="18.75" x14ac:dyDescent="0.3">
      <c r="A432" s="19"/>
      <c r="B432" s="25"/>
      <c r="C432" s="26"/>
      <c r="D432" s="108" t="s">
        <v>72</v>
      </c>
      <c r="E432" s="31">
        <v>0</v>
      </c>
      <c r="F432" s="34"/>
      <c r="G432" s="35"/>
      <c r="H432" s="35"/>
      <c r="I432" s="36"/>
    </row>
    <row r="433" spans="1:9" ht="18.75" x14ac:dyDescent="0.3">
      <c r="A433" s="19"/>
      <c r="B433" s="25"/>
      <c r="C433" s="26"/>
      <c r="D433" s="108" t="s">
        <v>73</v>
      </c>
      <c r="E433" s="31">
        <v>0</v>
      </c>
      <c r="F433" s="119" t="s">
        <v>497</v>
      </c>
      <c r="G433" s="120"/>
      <c r="H433" s="120"/>
      <c r="I433" s="121"/>
    </row>
    <row r="434" spans="1:9" ht="18.75" x14ac:dyDescent="0.3">
      <c r="A434" s="19"/>
      <c r="B434" s="25"/>
      <c r="C434" s="26"/>
      <c r="D434" s="108" t="s">
        <v>74</v>
      </c>
      <c r="E434" s="31">
        <v>0</v>
      </c>
      <c r="F434" s="119" t="s">
        <v>498</v>
      </c>
      <c r="G434" s="120"/>
      <c r="H434" s="120"/>
      <c r="I434" s="121"/>
    </row>
    <row r="435" spans="1:9" ht="18.75" x14ac:dyDescent="0.3">
      <c r="A435" s="19"/>
      <c r="B435" s="25"/>
      <c r="C435" s="26"/>
      <c r="D435" s="108" t="s">
        <v>75</v>
      </c>
      <c r="E435" s="31">
        <v>0</v>
      </c>
      <c r="F435" s="119" t="s">
        <v>499</v>
      </c>
      <c r="G435" s="120"/>
      <c r="H435" s="120"/>
      <c r="I435" s="121"/>
    </row>
    <row r="436" spans="1:9" ht="15.75" x14ac:dyDescent="0.25">
      <c r="A436" s="19"/>
      <c r="B436" s="25"/>
      <c r="C436" s="26"/>
      <c r="D436" s="108" t="s">
        <v>76</v>
      </c>
      <c r="E436" s="31">
        <v>0</v>
      </c>
      <c r="F436" s="37"/>
      <c r="G436" s="37"/>
      <c r="H436" s="37"/>
      <c r="I436" s="38"/>
    </row>
    <row r="437" spans="1:9" ht="15.75" x14ac:dyDescent="0.25">
      <c r="A437" s="19"/>
      <c r="B437" s="25"/>
      <c r="C437" s="26"/>
      <c r="D437" s="109" t="s">
        <v>77</v>
      </c>
      <c r="E437" s="39">
        <f>ROUND((((1+E429+E430+E431)*(1+E432)*(1+E433))/(1-SUM(E434:E436)))-1,4)</f>
        <v>0</v>
      </c>
      <c r="F437" s="37"/>
      <c r="G437" s="37"/>
      <c r="H437" s="37"/>
      <c r="I437" s="38"/>
    </row>
    <row r="438" spans="1:9" x14ac:dyDescent="0.25">
      <c r="A438" s="40"/>
      <c r="B438" s="41"/>
      <c r="C438" s="42"/>
      <c r="D438" s="110"/>
      <c r="E438" s="41"/>
      <c r="F438" s="41"/>
      <c r="G438" s="41"/>
      <c r="H438" s="41"/>
      <c r="I438" s="43"/>
    </row>
  </sheetData>
  <sheetProtection formatCells="0" formatColumns="0" autoFilter="0"/>
  <protectedRanges>
    <protectedRange sqref="C135:C165" name="Item 5"/>
    <protectedRange sqref="C103:C133" name="item 4"/>
    <protectedRange sqref="C71:C100" name="Item 3"/>
    <protectedRange sqref="C39:C69" name="Item 2"/>
    <protectedRange sqref="C7:C37" name="Item 1"/>
    <protectedRange sqref="C424" name="Referencia boletim"/>
    <protectedRange sqref="D6:G421" name="col. D a G"/>
    <protectedRange sqref="A6:B421" name="col. A e B"/>
    <protectedRange sqref="A1" name="Titulo"/>
    <protectedRange sqref="B4" name="Endereço"/>
    <protectedRange sqref="B3" name="Objeto"/>
    <protectedRange sqref="E429:E436" name="BDI"/>
    <protectedRange sqref="F428:I435" name="Informações assinatura"/>
    <protectedRange sqref="J1:J1048576" name="Culuna J apoio"/>
    <protectedRange sqref="C167:C197" name="Item 6"/>
    <protectedRange sqref="C199:C229" name="Item 7"/>
    <protectedRange sqref="C231:C261" name="Item 8"/>
    <protectedRange sqref="C263:C293" name="Item 9"/>
    <protectedRange sqref="C295:C325" name="Item 10"/>
    <protectedRange sqref="C327:C357" name="Item 11"/>
    <protectedRange sqref="C359:C389" name="Item 12"/>
    <protectedRange sqref="C391:C421" name="Item 13"/>
  </protectedRanges>
  <mergeCells count="9">
    <mergeCell ref="F435:I435"/>
    <mergeCell ref="F433:I433"/>
    <mergeCell ref="F427:I427"/>
    <mergeCell ref="F428:I428"/>
    <mergeCell ref="A1:I1"/>
    <mergeCell ref="B2:G2"/>
    <mergeCell ref="B3:I3"/>
    <mergeCell ref="B4:I4"/>
    <mergeCell ref="F434:I434"/>
  </mergeCells>
  <printOptions horizontalCentered="1"/>
  <pageMargins left="0.23622047244094491" right="0.23622047244094491" top="0.94488188976377963" bottom="0.55118110236220474" header="0.31496062992125984" footer="0.11811023622047245"/>
  <pageSetup paperSize="9" scale="55" fitToWidth="0" fitToHeight="0" orientation="landscape" r:id="rId1"/>
  <colBreaks count="1" manualBreakCount="1">
    <brk id="9" max="69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/>
  <dimension ref="A1:Q428"/>
  <sheetViews>
    <sheetView showGridLines="0" zoomScaleNormal="100" zoomScalePageLayoutView="85" workbookViewId="0">
      <selection activeCell="E46" sqref="E46"/>
    </sheetView>
  </sheetViews>
  <sheetFormatPr defaultRowHeight="15" x14ac:dyDescent="0.25"/>
  <cols>
    <col min="1" max="1" width="14.7109375" customWidth="1"/>
    <col min="2" max="2" width="43.5703125" customWidth="1"/>
    <col min="3" max="6" width="15.7109375" customWidth="1"/>
    <col min="7" max="14" width="15.7109375" hidden="1" customWidth="1"/>
    <col min="15" max="15" width="19.28515625" customWidth="1"/>
    <col min="17" max="17" width="18.28515625" bestFit="1" customWidth="1"/>
  </cols>
  <sheetData>
    <row r="1" spans="1:17" ht="60" customHeight="1" thickBot="1" x14ac:dyDescent="0.3">
      <c r="A1" s="128" t="str">
        <f>Orçamento!A1</f>
        <v>COBERTURA CEMEI AMELIA M. BOTTA
SÃO CARLOS - SP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30"/>
    </row>
    <row r="2" spans="1:17" s="34" customFormat="1" ht="19.5" thickBot="1" x14ac:dyDescent="0.35">
      <c r="A2" s="116" t="s">
        <v>0</v>
      </c>
      <c r="B2" s="131" t="s">
        <v>78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3"/>
      <c r="P2" s="44"/>
    </row>
    <row r="3" spans="1:17" s="34" customFormat="1" ht="19.5" thickBot="1" x14ac:dyDescent="0.35">
      <c r="A3" s="117" t="s">
        <v>2</v>
      </c>
      <c r="B3" s="134" t="str">
        <f>Orçamento!B3</f>
        <v>Reforma da cobertura da CEMEI Amelia Meirelles Botta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6"/>
      <c r="P3" s="44"/>
      <c r="Q3" s="44"/>
    </row>
    <row r="4" spans="1:17" s="34" customFormat="1" ht="19.5" thickBot="1" x14ac:dyDescent="0.35">
      <c r="A4" s="117" t="s">
        <v>3</v>
      </c>
      <c r="B4" s="134" t="str">
        <f>Orçamento!B4</f>
        <v>Rua Péricles Soares, n°160, bairro Arnon de Mello, São Carlos - SP</v>
      </c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6"/>
      <c r="P4" s="44"/>
      <c r="Q4" s="44"/>
    </row>
    <row r="5" spans="1:17" ht="19.5" thickBot="1" x14ac:dyDescent="0.35">
      <c r="A5" s="45" t="s">
        <v>79</v>
      </c>
      <c r="B5" s="46" t="s">
        <v>80</v>
      </c>
      <c r="C5" s="47" t="s">
        <v>81</v>
      </c>
      <c r="D5" s="47" t="s">
        <v>82</v>
      </c>
      <c r="E5" s="47" t="s">
        <v>83</v>
      </c>
      <c r="F5" s="47" t="s">
        <v>84</v>
      </c>
      <c r="G5" s="47" t="s">
        <v>85</v>
      </c>
      <c r="H5" s="47" t="s">
        <v>86</v>
      </c>
      <c r="I5" s="47" t="s">
        <v>87</v>
      </c>
      <c r="J5" s="47" t="s">
        <v>88</v>
      </c>
      <c r="K5" s="47" t="s">
        <v>89</v>
      </c>
      <c r="L5" s="47" t="s">
        <v>90</v>
      </c>
      <c r="M5" s="47" t="s">
        <v>91</v>
      </c>
      <c r="N5" s="47" t="s">
        <v>92</v>
      </c>
      <c r="O5" s="48" t="s">
        <v>93</v>
      </c>
      <c r="P5" s="49"/>
      <c r="Q5" s="44"/>
    </row>
    <row r="6" spans="1:17" ht="18.75" x14ac:dyDescent="0.3">
      <c r="A6" s="59" t="s">
        <v>13</v>
      </c>
      <c r="B6" s="137" t="str">
        <f>Orçamento!D6</f>
        <v>SERVIÇOS PRELIMINARES</v>
      </c>
      <c r="C6" s="62">
        <v>0.8</v>
      </c>
      <c r="D6" s="60">
        <v>0.2</v>
      </c>
      <c r="E6" s="60">
        <v>0</v>
      </c>
      <c r="F6" s="60">
        <v>0</v>
      </c>
      <c r="G6" s="60">
        <v>0</v>
      </c>
      <c r="H6" s="61">
        <v>0</v>
      </c>
      <c r="I6" s="62">
        <v>0</v>
      </c>
      <c r="J6" s="60">
        <v>0</v>
      </c>
      <c r="K6" s="60">
        <v>0</v>
      </c>
      <c r="L6" s="60">
        <v>0</v>
      </c>
      <c r="M6" s="60">
        <v>0</v>
      </c>
      <c r="N6" s="61">
        <v>0</v>
      </c>
      <c r="O6" s="114">
        <f>SUM(C6:N6)</f>
        <v>1</v>
      </c>
    </row>
    <row r="7" spans="1:17" ht="19.5" thickBot="1" x14ac:dyDescent="0.35">
      <c r="A7" s="63"/>
      <c r="B7" s="138"/>
      <c r="C7" s="64">
        <f t="shared" ref="C7:H7" si="0">$O7*C6</f>
        <v>0</v>
      </c>
      <c r="D7" s="64">
        <f t="shared" si="0"/>
        <v>0</v>
      </c>
      <c r="E7" s="64">
        <f t="shared" si="0"/>
        <v>0</v>
      </c>
      <c r="F7" s="64">
        <f t="shared" si="0"/>
        <v>0</v>
      </c>
      <c r="G7" s="64">
        <f t="shared" si="0"/>
        <v>0</v>
      </c>
      <c r="H7" s="65">
        <f t="shared" si="0"/>
        <v>0</v>
      </c>
      <c r="I7" s="66">
        <f>$O7*I6</f>
        <v>0</v>
      </c>
      <c r="J7" s="64">
        <f t="shared" ref="J7:N7" si="1">$O7*J6</f>
        <v>0</v>
      </c>
      <c r="K7" s="64">
        <f t="shared" si="1"/>
        <v>0</v>
      </c>
      <c r="L7" s="64">
        <f t="shared" si="1"/>
        <v>0</v>
      </c>
      <c r="M7" s="64">
        <f t="shared" si="1"/>
        <v>0</v>
      </c>
      <c r="N7" s="65">
        <f t="shared" si="1"/>
        <v>0</v>
      </c>
      <c r="O7" s="86">
        <f>Orçamento!I6</f>
        <v>0</v>
      </c>
    </row>
    <row r="8" spans="1:17" ht="18.75" x14ac:dyDescent="0.3">
      <c r="A8" s="67" t="s">
        <v>17</v>
      </c>
      <c r="B8" s="126" t="str">
        <f>Orçamento!D38</f>
        <v>REMOÇÃO DA COBERTURA</v>
      </c>
      <c r="C8" s="111">
        <v>0.5</v>
      </c>
      <c r="D8" s="112">
        <v>0.5</v>
      </c>
      <c r="E8" s="112">
        <v>0</v>
      </c>
      <c r="F8" s="112">
        <v>0</v>
      </c>
      <c r="G8" s="112">
        <v>0</v>
      </c>
      <c r="H8" s="112">
        <v>0</v>
      </c>
      <c r="I8" s="111">
        <v>0</v>
      </c>
      <c r="J8" s="112">
        <v>0</v>
      </c>
      <c r="K8" s="112">
        <v>0</v>
      </c>
      <c r="L8" s="112">
        <v>0</v>
      </c>
      <c r="M8" s="112">
        <v>0</v>
      </c>
      <c r="N8" s="113">
        <v>0</v>
      </c>
      <c r="O8" s="115">
        <f>SUM(C8:N8)</f>
        <v>1</v>
      </c>
    </row>
    <row r="9" spans="1:17" ht="19.5" thickBot="1" x14ac:dyDescent="0.35">
      <c r="A9" s="68"/>
      <c r="B9" s="127"/>
      <c r="C9" s="69">
        <f>$O9*C8</f>
        <v>0</v>
      </c>
      <c r="D9" s="70">
        <f t="shared" ref="D9:H9" si="2">$O9*D8</f>
        <v>0</v>
      </c>
      <c r="E9" s="70">
        <f t="shared" si="2"/>
        <v>0</v>
      </c>
      <c r="F9" s="70">
        <f t="shared" si="2"/>
        <v>0</v>
      </c>
      <c r="G9" s="70">
        <f t="shared" si="2"/>
        <v>0</v>
      </c>
      <c r="H9" s="71">
        <f t="shared" si="2"/>
        <v>0</v>
      </c>
      <c r="I9" s="69">
        <f>$O9*I8</f>
        <v>0</v>
      </c>
      <c r="J9" s="70">
        <f t="shared" ref="J9:N9" si="3">$O9*J8</f>
        <v>0</v>
      </c>
      <c r="K9" s="70">
        <f t="shared" si="3"/>
        <v>0</v>
      </c>
      <c r="L9" s="70">
        <f t="shared" si="3"/>
        <v>0</v>
      </c>
      <c r="M9" s="70">
        <f t="shared" si="3"/>
        <v>0</v>
      </c>
      <c r="N9" s="71">
        <f t="shared" si="3"/>
        <v>0</v>
      </c>
      <c r="O9" s="87">
        <f>Orçamento!I38</f>
        <v>0</v>
      </c>
    </row>
    <row r="10" spans="1:17" ht="18.75" x14ac:dyDescent="0.3">
      <c r="A10" s="59" t="s">
        <v>21</v>
      </c>
      <c r="B10" s="137" t="str">
        <f>Orçamento!D70</f>
        <v>EXECUÇÃO NOVA COBERTURA</v>
      </c>
      <c r="C10" s="62">
        <v>0.5</v>
      </c>
      <c r="D10" s="60">
        <v>0.5</v>
      </c>
      <c r="E10" s="60">
        <v>0</v>
      </c>
      <c r="F10" s="60">
        <v>0</v>
      </c>
      <c r="G10" s="60">
        <v>0</v>
      </c>
      <c r="H10" s="61">
        <v>0</v>
      </c>
      <c r="I10" s="62">
        <v>0</v>
      </c>
      <c r="J10" s="60">
        <v>0</v>
      </c>
      <c r="K10" s="60">
        <v>0</v>
      </c>
      <c r="L10" s="60">
        <v>0</v>
      </c>
      <c r="M10" s="60">
        <v>0</v>
      </c>
      <c r="N10" s="61">
        <v>0</v>
      </c>
      <c r="O10" s="114">
        <f>SUM(C10:N10)</f>
        <v>1</v>
      </c>
    </row>
    <row r="11" spans="1:17" ht="19.5" thickBot="1" x14ac:dyDescent="0.35">
      <c r="A11" s="63"/>
      <c r="B11" s="138"/>
      <c r="C11" s="66">
        <f>$O11*C10</f>
        <v>0</v>
      </c>
      <c r="D11" s="64">
        <f t="shared" ref="D11:H11" si="4">$O11*D10</f>
        <v>0</v>
      </c>
      <c r="E11" s="64">
        <f t="shared" si="4"/>
        <v>0</v>
      </c>
      <c r="F11" s="64">
        <f t="shared" si="4"/>
        <v>0</v>
      </c>
      <c r="G11" s="64">
        <f t="shared" si="4"/>
        <v>0</v>
      </c>
      <c r="H11" s="72">
        <f t="shared" si="4"/>
        <v>0</v>
      </c>
      <c r="I11" s="66">
        <f>$O11*I10</f>
        <v>0</v>
      </c>
      <c r="J11" s="64">
        <f t="shared" ref="J11:N11" si="5">$O11*J10</f>
        <v>0</v>
      </c>
      <c r="K11" s="64">
        <f t="shared" si="5"/>
        <v>0</v>
      </c>
      <c r="L11" s="64">
        <f t="shared" si="5"/>
        <v>0</v>
      </c>
      <c r="M11" s="64">
        <f t="shared" si="5"/>
        <v>0</v>
      </c>
      <c r="N11" s="73">
        <f t="shared" si="5"/>
        <v>0</v>
      </c>
      <c r="O11" s="88">
        <f>Orçamento!I70</f>
        <v>0</v>
      </c>
    </row>
    <row r="12" spans="1:17" ht="18.75" x14ac:dyDescent="0.3">
      <c r="A12" s="67" t="s">
        <v>25</v>
      </c>
      <c r="B12" s="126" t="str">
        <f>Orçamento!D102</f>
        <v>SERVIÇOS COMPLEMENTARES</v>
      </c>
      <c r="C12" s="111">
        <v>0</v>
      </c>
      <c r="D12" s="112">
        <v>1</v>
      </c>
      <c r="E12" s="112">
        <v>0</v>
      </c>
      <c r="F12" s="112">
        <v>0</v>
      </c>
      <c r="G12" s="112">
        <v>0</v>
      </c>
      <c r="H12" s="113">
        <v>0</v>
      </c>
      <c r="I12" s="111">
        <v>0</v>
      </c>
      <c r="J12" s="112">
        <v>0</v>
      </c>
      <c r="K12" s="112">
        <v>0</v>
      </c>
      <c r="L12" s="112">
        <v>0</v>
      </c>
      <c r="M12" s="112">
        <v>0</v>
      </c>
      <c r="N12" s="113">
        <v>0</v>
      </c>
      <c r="O12" s="115">
        <f>SUM(C12:N12)</f>
        <v>1</v>
      </c>
    </row>
    <row r="13" spans="1:17" ht="19.5" thickBot="1" x14ac:dyDescent="0.35">
      <c r="A13" s="68"/>
      <c r="B13" s="127"/>
      <c r="C13" s="69">
        <f>$O13*C12</f>
        <v>0</v>
      </c>
      <c r="D13" s="70">
        <f t="shared" ref="D13:H13" si="6">$O13*D12</f>
        <v>0</v>
      </c>
      <c r="E13" s="70">
        <f t="shared" si="6"/>
        <v>0</v>
      </c>
      <c r="F13" s="70">
        <f t="shared" si="6"/>
        <v>0</v>
      </c>
      <c r="G13" s="70">
        <f t="shared" si="6"/>
        <v>0</v>
      </c>
      <c r="H13" s="74">
        <f t="shared" si="6"/>
        <v>0</v>
      </c>
      <c r="I13" s="69">
        <f>$O13*I12</f>
        <v>0</v>
      </c>
      <c r="J13" s="70">
        <f t="shared" ref="J13:N13" si="7">$O13*J12</f>
        <v>0</v>
      </c>
      <c r="K13" s="70">
        <f t="shared" si="7"/>
        <v>0</v>
      </c>
      <c r="L13" s="70">
        <f t="shared" si="7"/>
        <v>0</v>
      </c>
      <c r="M13" s="70">
        <f t="shared" si="7"/>
        <v>0</v>
      </c>
      <c r="N13" s="75">
        <f t="shared" si="7"/>
        <v>0</v>
      </c>
      <c r="O13" s="89">
        <f>Orçamento!I102</f>
        <v>0</v>
      </c>
    </row>
    <row r="14" spans="1:17" ht="18.75" hidden="1" x14ac:dyDescent="0.3">
      <c r="A14" s="59" t="s">
        <v>29</v>
      </c>
      <c r="B14" s="137">
        <f>Orçamento!D134</f>
        <v>0</v>
      </c>
      <c r="C14" s="62">
        <v>0.3</v>
      </c>
      <c r="D14" s="60">
        <v>0.35</v>
      </c>
      <c r="E14" s="60">
        <v>0.35</v>
      </c>
      <c r="F14" s="60">
        <v>0</v>
      </c>
      <c r="G14" s="60">
        <v>0</v>
      </c>
      <c r="H14" s="61">
        <v>0</v>
      </c>
      <c r="I14" s="62">
        <v>0</v>
      </c>
      <c r="J14" s="60">
        <v>0</v>
      </c>
      <c r="K14" s="60">
        <v>0</v>
      </c>
      <c r="L14" s="60">
        <v>0</v>
      </c>
      <c r="M14" s="60">
        <v>0</v>
      </c>
      <c r="N14" s="61">
        <v>0</v>
      </c>
      <c r="O14" s="114">
        <f>SUM(C14:N14)</f>
        <v>0.99999999999999989</v>
      </c>
    </row>
    <row r="15" spans="1:17" ht="19.5" hidden="1" thickBot="1" x14ac:dyDescent="0.35">
      <c r="A15" s="76"/>
      <c r="B15" s="138"/>
      <c r="C15" s="77">
        <f>$O15*C14</f>
        <v>0</v>
      </c>
      <c r="D15" s="64">
        <f t="shared" ref="D15:H15" si="8">$O15*D14</f>
        <v>0</v>
      </c>
      <c r="E15" s="64">
        <f t="shared" si="8"/>
        <v>0</v>
      </c>
      <c r="F15" s="64">
        <f t="shared" si="8"/>
        <v>0</v>
      </c>
      <c r="G15" s="64">
        <f t="shared" si="8"/>
        <v>0</v>
      </c>
      <c r="H15" s="65">
        <f t="shared" si="8"/>
        <v>0</v>
      </c>
      <c r="I15" s="77">
        <f>$O15*I14</f>
        <v>0</v>
      </c>
      <c r="J15" s="64">
        <f t="shared" ref="J15:N15" si="9">$O15*J14</f>
        <v>0</v>
      </c>
      <c r="K15" s="64">
        <f t="shared" si="9"/>
        <v>0</v>
      </c>
      <c r="L15" s="64">
        <f t="shared" si="9"/>
        <v>0</v>
      </c>
      <c r="M15" s="64">
        <f t="shared" si="9"/>
        <v>0</v>
      </c>
      <c r="N15" s="65">
        <f t="shared" si="9"/>
        <v>0</v>
      </c>
      <c r="O15" s="86">
        <f>Orçamento!I134</f>
        <v>0</v>
      </c>
      <c r="Q15" s="50"/>
    </row>
    <row r="16" spans="1:17" ht="18.75" hidden="1" x14ac:dyDescent="0.3">
      <c r="A16" s="67" t="s">
        <v>33</v>
      </c>
      <c r="B16" s="126">
        <f>Orçamento!D166</f>
        <v>0</v>
      </c>
      <c r="C16" s="111">
        <v>0</v>
      </c>
      <c r="D16" s="112">
        <v>0</v>
      </c>
      <c r="E16" s="112">
        <v>1</v>
      </c>
      <c r="F16" s="112">
        <v>0</v>
      </c>
      <c r="G16" s="112">
        <v>0</v>
      </c>
      <c r="H16" s="113">
        <v>0</v>
      </c>
      <c r="I16" s="111">
        <v>0</v>
      </c>
      <c r="J16" s="112">
        <v>0</v>
      </c>
      <c r="K16" s="112">
        <v>0</v>
      </c>
      <c r="L16" s="112">
        <v>0</v>
      </c>
      <c r="M16" s="112">
        <v>0</v>
      </c>
      <c r="N16" s="113">
        <v>0</v>
      </c>
      <c r="O16" s="115">
        <f>SUM(C16:N16)</f>
        <v>1</v>
      </c>
    </row>
    <row r="17" spans="1:17" ht="19.5" hidden="1" thickBot="1" x14ac:dyDescent="0.35">
      <c r="A17" s="78"/>
      <c r="B17" s="127"/>
      <c r="C17" s="79">
        <f>$O17*C16</f>
        <v>0</v>
      </c>
      <c r="D17" s="70">
        <f t="shared" ref="D17:H17" si="10">$O17*D16</f>
        <v>0</v>
      </c>
      <c r="E17" s="70">
        <f t="shared" si="10"/>
        <v>0</v>
      </c>
      <c r="F17" s="70">
        <f t="shared" si="10"/>
        <v>0</v>
      </c>
      <c r="G17" s="70">
        <f t="shared" si="10"/>
        <v>0</v>
      </c>
      <c r="H17" s="71">
        <f t="shared" si="10"/>
        <v>0</v>
      </c>
      <c r="I17" s="79">
        <f>$O17*I16</f>
        <v>0</v>
      </c>
      <c r="J17" s="70">
        <f t="shared" ref="J17:N17" si="11">$O17*J16</f>
        <v>0</v>
      </c>
      <c r="K17" s="70">
        <f t="shared" si="11"/>
        <v>0</v>
      </c>
      <c r="L17" s="70">
        <f t="shared" si="11"/>
        <v>0</v>
      </c>
      <c r="M17" s="70">
        <f t="shared" si="11"/>
        <v>0</v>
      </c>
      <c r="N17" s="71">
        <f t="shared" si="11"/>
        <v>0</v>
      </c>
      <c r="O17" s="87">
        <f>Orçamento!I166</f>
        <v>0</v>
      </c>
    </row>
    <row r="18" spans="1:17" ht="18.75" hidden="1" x14ac:dyDescent="0.3">
      <c r="A18" s="59" t="s">
        <v>37</v>
      </c>
      <c r="B18" s="137" t="str">
        <f>Orçamento!D198</f>
        <v xml:space="preserve">  Título 7</v>
      </c>
      <c r="C18" s="62">
        <v>0</v>
      </c>
      <c r="D18" s="60">
        <v>0</v>
      </c>
      <c r="E18" s="60">
        <v>0</v>
      </c>
      <c r="F18" s="60">
        <v>0</v>
      </c>
      <c r="G18" s="60">
        <v>0</v>
      </c>
      <c r="H18" s="61">
        <v>0</v>
      </c>
      <c r="I18" s="62">
        <v>0</v>
      </c>
      <c r="J18" s="60">
        <v>0</v>
      </c>
      <c r="K18" s="60">
        <v>0</v>
      </c>
      <c r="L18" s="60">
        <v>0</v>
      </c>
      <c r="M18" s="60">
        <v>0</v>
      </c>
      <c r="N18" s="61">
        <v>0</v>
      </c>
      <c r="O18" s="114">
        <f>SUM(C18:N18)</f>
        <v>0</v>
      </c>
    </row>
    <row r="19" spans="1:17" ht="19.5" hidden="1" thickBot="1" x14ac:dyDescent="0.35">
      <c r="A19" s="76"/>
      <c r="B19" s="138"/>
      <c r="C19" s="77">
        <f>$O19*C18</f>
        <v>0</v>
      </c>
      <c r="D19" s="64">
        <f t="shared" ref="D19:H19" si="12">$O19*D18</f>
        <v>0</v>
      </c>
      <c r="E19" s="64">
        <f t="shared" si="12"/>
        <v>0</v>
      </c>
      <c r="F19" s="64">
        <f t="shared" si="12"/>
        <v>0</v>
      </c>
      <c r="G19" s="64">
        <f t="shared" si="12"/>
        <v>0</v>
      </c>
      <c r="H19" s="65">
        <f t="shared" si="12"/>
        <v>0</v>
      </c>
      <c r="I19" s="77">
        <f>$O19*I18</f>
        <v>0</v>
      </c>
      <c r="J19" s="64">
        <f t="shared" ref="J19:N19" si="13">$O19*J18</f>
        <v>0</v>
      </c>
      <c r="K19" s="64">
        <f t="shared" si="13"/>
        <v>0</v>
      </c>
      <c r="L19" s="64">
        <f t="shared" si="13"/>
        <v>0</v>
      </c>
      <c r="M19" s="64">
        <f t="shared" si="13"/>
        <v>0</v>
      </c>
      <c r="N19" s="65">
        <f t="shared" si="13"/>
        <v>0</v>
      </c>
      <c r="O19" s="86">
        <f>Orçamento!I198</f>
        <v>0</v>
      </c>
    </row>
    <row r="20" spans="1:17" ht="18.75" hidden="1" x14ac:dyDescent="0.3">
      <c r="A20" s="67" t="s">
        <v>41</v>
      </c>
      <c r="B20" s="126" t="str">
        <f>Orçamento!D230</f>
        <v xml:space="preserve">  Título 8</v>
      </c>
      <c r="C20" s="111">
        <v>0</v>
      </c>
      <c r="D20" s="112">
        <v>0</v>
      </c>
      <c r="E20" s="112">
        <v>0</v>
      </c>
      <c r="F20" s="112">
        <v>0</v>
      </c>
      <c r="G20" s="112">
        <v>0</v>
      </c>
      <c r="H20" s="113">
        <v>0</v>
      </c>
      <c r="I20" s="111">
        <v>0</v>
      </c>
      <c r="J20" s="112">
        <v>0</v>
      </c>
      <c r="K20" s="112">
        <v>0</v>
      </c>
      <c r="L20" s="112">
        <v>0</v>
      </c>
      <c r="M20" s="112">
        <v>0</v>
      </c>
      <c r="N20" s="113">
        <v>0</v>
      </c>
      <c r="O20" s="115">
        <f>SUM(C20:N20)</f>
        <v>0</v>
      </c>
    </row>
    <row r="21" spans="1:17" ht="19.5" hidden="1" thickBot="1" x14ac:dyDescent="0.35">
      <c r="A21" s="78"/>
      <c r="B21" s="127"/>
      <c r="C21" s="79">
        <f>$O21*C20</f>
        <v>0</v>
      </c>
      <c r="D21" s="70">
        <f t="shared" ref="D21:H21" si="14">$O21*D20</f>
        <v>0</v>
      </c>
      <c r="E21" s="70">
        <f t="shared" si="14"/>
        <v>0</v>
      </c>
      <c r="F21" s="70">
        <f t="shared" si="14"/>
        <v>0</v>
      </c>
      <c r="G21" s="70">
        <f t="shared" si="14"/>
        <v>0</v>
      </c>
      <c r="H21" s="71">
        <f t="shared" si="14"/>
        <v>0</v>
      </c>
      <c r="I21" s="79">
        <f>$O21*I20</f>
        <v>0</v>
      </c>
      <c r="J21" s="70">
        <f t="shared" ref="J21:N21" si="15">$O21*J20</f>
        <v>0</v>
      </c>
      <c r="K21" s="70">
        <f t="shared" si="15"/>
        <v>0</v>
      </c>
      <c r="L21" s="70">
        <f t="shared" si="15"/>
        <v>0</v>
      </c>
      <c r="M21" s="70">
        <f t="shared" si="15"/>
        <v>0</v>
      </c>
      <c r="N21" s="71">
        <f t="shared" si="15"/>
        <v>0</v>
      </c>
      <c r="O21" s="87">
        <f>Orçamento!I230</f>
        <v>0</v>
      </c>
    </row>
    <row r="22" spans="1:17" ht="18.75" hidden="1" x14ac:dyDescent="0.3">
      <c r="A22" s="59" t="s">
        <v>45</v>
      </c>
      <c r="B22" s="137" t="str">
        <f>Orçamento!D262</f>
        <v xml:space="preserve">  Título 9</v>
      </c>
      <c r="C22" s="62">
        <v>0</v>
      </c>
      <c r="D22" s="60">
        <v>0</v>
      </c>
      <c r="E22" s="60">
        <v>0</v>
      </c>
      <c r="F22" s="60">
        <v>0</v>
      </c>
      <c r="G22" s="60">
        <v>0</v>
      </c>
      <c r="H22" s="61">
        <v>0</v>
      </c>
      <c r="I22" s="62">
        <v>0</v>
      </c>
      <c r="J22" s="60">
        <v>0</v>
      </c>
      <c r="K22" s="60">
        <v>0</v>
      </c>
      <c r="L22" s="60">
        <v>0</v>
      </c>
      <c r="M22" s="60">
        <v>0</v>
      </c>
      <c r="N22" s="61">
        <v>0</v>
      </c>
      <c r="O22" s="114">
        <f>SUM(C22:N22)</f>
        <v>0</v>
      </c>
    </row>
    <row r="23" spans="1:17" ht="19.5" hidden="1" thickBot="1" x14ac:dyDescent="0.35">
      <c r="A23" s="76"/>
      <c r="B23" s="138"/>
      <c r="C23" s="77">
        <f>$O23*C22</f>
        <v>0</v>
      </c>
      <c r="D23" s="64">
        <f t="shared" ref="D23:H23" si="16">$O23*D22</f>
        <v>0</v>
      </c>
      <c r="E23" s="64">
        <f t="shared" si="16"/>
        <v>0</v>
      </c>
      <c r="F23" s="64">
        <f t="shared" si="16"/>
        <v>0</v>
      </c>
      <c r="G23" s="64">
        <f t="shared" si="16"/>
        <v>0</v>
      </c>
      <c r="H23" s="65">
        <f t="shared" si="16"/>
        <v>0</v>
      </c>
      <c r="I23" s="77">
        <f>$O23*I22</f>
        <v>0</v>
      </c>
      <c r="J23" s="64">
        <f t="shared" ref="J23:N23" si="17">$O23*J22</f>
        <v>0</v>
      </c>
      <c r="K23" s="64">
        <f t="shared" si="17"/>
        <v>0</v>
      </c>
      <c r="L23" s="64">
        <f t="shared" si="17"/>
        <v>0</v>
      </c>
      <c r="M23" s="64">
        <f t="shared" si="17"/>
        <v>0</v>
      </c>
      <c r="N23" s="65">
        <f t="shared" si="17"/>
        <v>0</v>
      </c>
      <c r="O23" s="86">
        <f>Orçamento!I262</f>
        <v>0</v>
      </c>
    </row>
    <row r="24" spans="1:17" ht="18.75" hidden="1" x14ac:dyDescent="0.3">
      <c r="A24" s="67" t="s">
        <v>49</v>
      </c>
      <c r="B24" s="126" t="str">
        <f>Orçamento!D294</f>
        <v xml:space="preserve">  Título 10</v>
      </c>
      <c r="C24" s="111">
        <v>0</v>
      </c>
      <c r="D24" s="112">
        <v>0</v>
      </c>
      <c r="E24" s="112">
        <v>0</v>
      </c>
      <c r="F24" s="112">
        <v>0</v>
      </c>
      <c r="G24" s="112">
        <v>0</v>
      </c>
      <c r="H24" s="113">
        <v>0</v>
      </c>
      <c r="I24" s="111">
        <v>0</v>
      </c>
      <c r="J24" s="112">
        <v>0</v>
      </c>
      <c r="K24" s="112">
        <v>0</v>
      </c>
      <c r="L24" s="112">
        <v>0</v>
      </c>
      <c r="M24" s="112">
        <v>0</v>
      </c>
      <c r="N24" s="113">
        <v>0</v>
      </c>
      <c r="O24" s="115">
        <f>SUM(C24:N24)</f>
        <v>0</v>
      </c>
    </row>
    <row r="25" spans="1:17" ht="19.5" hidden="1" thickBot="1" x14ac:dyDescent="0.35">
      <c r="A25" s="78"/>
      <c r="B25" s="127"/>
      <c r="C25" s="79">
        <f>$O25*C24</f>
        <v>0</v>
      </c>
      <c r="D25" s="70">
        <f t="shared" ref="D25:H25" si="18">$O25*D24</f>
        <v>0</v>
      </c>
      <c r="E25" s="70">
        <f t="shared" si="18"/>
        <v>0</v>
      </c>
      <c r="F25" s="70">
        <f t="shared" si="18"/>
        <v>0</v>
      </c>
      <c r="G25" s="70">
        <f t="shared" si="18"/>
        <v>0</v>
      </c>
      <c r="H25" s="71">
        <f t="shared" si="18"/>
        <v>0</v>
      </c>
      <c r="I25" s="79">
        <f>$O25*I24</f>
        <v>0</v>
      </c>
      <c r="J25" s="70">
        <f t="shared" ref="J25:N25" si="19">$O25*J24</f>
        <v>0</v>
      </c>
      <c r="K25" s="70">
        <f t="shared" si="19"/>
        <v>0</v>
      </c>
      <c r="L25" s="70">
        <f t="shared" si="19"/>
        <v>0</v>
      </c>
      <c r="M25" s="70">
        <f t="shared" si="19"/>
        <v>0</v>
      </c>
      <c r="N25" s="71">
        <f t="shared" si="19"/>
        <v>0</v>
      </c>
      <c r="O25" s="87">
        <f>Orçamento!I294</f>
        <v>0</v>
      </c>
    </row>
    <row r="26" spans="1:17" ht="18.75" hidden="1" x14ac:dyDescent="0.3">
      <c r="A26" s="59" t="s">
        <v>53</v>
      </c>
      <c r="B26" s="137" t="str">
        <f>Orçamento!D326</f>
        <v xml:space="preserve">  Título 11</v>
      </c>
      <c r="C26" s="62">
        <v>0</v>
      </c>
      <c r="D26" s="60">
        <v>0</v>
      </c>
      <c r="E26" s="60">
        <v>0</v>
      </c>
      <c r="F26" s="60">
        <v>0</v>
      </c>
      <c r="G26" s="60">
        <v>0</v>
      </c>
      <c r="H26" s="61">
        <v>0</v>
      </c>
      <c r="I26" s="62">
        <v>0</v>
      </c>
      <c r="J26" s="60">
        <v>0</v>
      </c>
      <c r="K26" s="60">
        <v>0</v>
      </c>
      <c r="L26" s="60">
        <v>0</v>
      </c>
      <c r="M26" s="60">
        <v>0</v>
      </c>
      <c r="N26" s="61">
        <v>0</v>
      </c>
      <c r="O26" s="114">
        <f>SUM(C26:N26)</f>
        <v>0</v>
      </c>
    </row>
    <row r="27" spans="1:17" ht="19.5" hidden="1" thickBot="1" x14ac:dyDescent="0.35">
      <c r="A27" s="76"/>
      <c r="B27" s="138"/>
      <c r="C27" s="77">
        <f>$O27*C26</f>
        <v>0</v>
      </c>
      <c r="D27" s="64">
        <f t="shared" ref="D27:H27" si="20">$O27*D26</f>
        <v>0</v>
      </c>
      <c r="E27" s="64">
        <f t="shared" si="20"/>
        <v>0</v>
      </c>
      <c r="F27" s="64">
        <f t="shared" si="20"/>
        <v>0</v>
      </c>
      <c r="G27" s="64">
        <f t="shared" si="20"/>
        <v>0</v>
      </c>
      <c r="H27" s="65">
        <f t="shared" si="20"/>
        <v>0</v>
      </c>
      <c r="I27" s="77">
        <f>$O27*I26</f>
        <v>0</v>
      </c>
      <c r="J27" s="64">
        <f t="shared" ref="J27:N27" si="21">$O27*J26</f>
        <v>0</v>
      </c>
      <c r="K27" s="64">
        <f t="shared" si="21"/>
        <v>0</v>
      </c>
      <c r="L27" s="64">
        <f t="shared" si="21"/>
        <v>0</v>
      </c>
      <c r="M27" s="64">
        <f t="shared" si="21"/>
        <v>0</v>
      </c>
      <c r="N27" s="65">
        <f t="shared" si="21"/>
        <v>0</v>
      </c>
      <c r="O27" s="86">
        <f>Orçamento!I326</f>
        <v>0</v>
      </c>
    </row>
    <row r="28" spans="1:17" ht="18.75" hidden="1" x14ac:dyDescent="0.3">
      <c r="A28" s="67" t="s">
        <v>57</v>
      </c>
      <c r="B28" s="126" t="str">
        <f>Orçamento!D358</f>
        <v xml:space="preserve">  Título 12</v>
      </c>
      <c r="C28" s="111">
        <v>0</v>
      </c>
      <c r="D28" s="112">
        <v>0</v>
      </c>
      <c r="E28" s="112">
        <v>0</v>
      </c>
      <c r="F28" s="112">
        <v>0</v>
      </c>
      <c r="G28" s="112">
        <v>0</v>
      </c>
      <c r="H28" s="113">
        <v>0</v>
      </c>
      <c r="I28" s="111">
        <v>0</v>
      </c>
      <c r="J28" s="112">
        <v>0</v>
      </c>
      <c r="K28" s="112">
        <v>0</v>
      </c>
      <c r="L28" s="112">
        <v>0</v>
      </c>
      <c r="M28" s="112">
        <v>0</v>
      </c>
      <c r="N28" s="113">
        <v>0</v>
      </c>
      <c r="O28" s="115">
        <f>SUM(C28:N28)</f>
        <v>0</v>
      </c>
    </row>
    <row r="29" spans="1:17" ht="19.5" hidden="1" thickBot="1" x14ac:dyDescent="0.35">
      <c r="A29" s="78"/>
      <c r="B29" s="127"/>
      <c r="C29" s="79">
        <f>$O29*C28</f>
        <v>0</v>
      </c>
      <c r="D29" s="70">
        <f t="shared" ref="D29:H31" si="22">$O29*D28</f>
        <v>0</v>
      </c>
      <c r="E29" s="70">
        <f t="shared" si="22"/>
        <v>0</v>
      </c>
      <c r="F29" s="70">
        <f t="shared" si="22"/>
        <v>0</v>
      </c>
      <c r="G29" s="70">
        <f t="shared" si="22"/>
        <v>0</v>
      </c>
      <c r="H29" s="71">
        <f t="shared" si="22"/>
        <v>0</v>
      </c>
      <c r="I29" s="79">
        <f>$O29*I28</f>
        <v>0</v>
      </c>
      <c r="J29" s="70">
        <f t="shared" ref="J29:N29" si="23">$O29*J28</f>
        <v>0</v>
      </c>
      <c r="K29" s="70">
        <f t="shared" si="23"/>
        <v>0</v>
      </c>
      <c r="L29" s="70">
        <f t="shared" si="23"/>
        <v>0</v>
      </c>
      <c r="M29" s="70">
        <f t="shared" si="23"/>
        <v>0</v>
      </c>
      <c r="N29" s="71">
        <f t="shared" si="23"/>
        <v>0</v>
      </c>
      <c r="O29" s="87">
        <f>Orçamento!I358</f>
        <v>0</v>
      </c>
      <c r="Q29" s="50"/>
    </row>
    <row r="30" spans="1:17" ht="18.75" hidden="1" x14ac:dyDescent="0.3">
      <c r="A30" s="59" t="s">
        <v>61</v>
      </c>
      <c r="B30" s="137" t="str">
        <f>Orçamento!D390</f>
        <v xml:space="preserve">  Título 13</v>
      </c>
      <c r="C30" s="62">
        <v>0</v>
      </c>
      <c r="D30" s="60">
        <v>0</v>
      </c>
      <c r="E30" s="60">
        <v>0</v>
      </c>
      <c r="F30" s="60">
        <v>0</v>
      </c>
      <c r="G30" s="60">
        <v>0</v>
      </c>
      <c r="H30" s="61">
        <v>0</v>
      </c>
      <c r="I30" s="62">
        <v>0</v>
      </c>
      <c r="J30" s="60">
        <v>0</v>
      </c>
      <c r="K30" s="60">
        <v>0</v>
      </c>
      <c r="L30" s="60">
        <v>0</v>
      </c>
      <c r="M30" s="60">
        <v>0</v>
      </c>
      <c r="N30" s="61">
        <v>0</v>
      </c>
      <c r="O30" s="114">
        <f>SUM(C30:N30)</f>
        <v>0</v>
      </c>
    </row>
    <row r="31" spans="1:17" ht="19.5" hidden="1" thickBot="1" x14ac:dyDescent="0.35">
      <c r="A31" s="76"/>
      <c r="B31" s="138"/>
      <c r="C31" s="77">
        <f>$O31*C30</f>
        <v>0</v>
      </c>
      <c r="D31" s="64">
        <f t="shared" si="22"/>
        <v>0</v>
      </c>
      <c r="E31" s="64">
        <f t="shared" si="22"/>
        <v>0</v>
      </c>
      <c r="F31" s="64">
        <f t="shared" si="22"/>
        <v>0</v>
      </c>
      <c r="G31" s="64">
        <f t="shared" si="22"/>
        <v>0</v>
      </c>
      <c r="H31" s="65">
        <f t="shared" si="22"/>
        <v>0</v>
      </c>
      <c r="I31" s="77">
        <f>$O31*I30</f>
        <v>0</v>
      </c>
      <c r="J31" s="64">
        <f t="shared" ref="J31:N31" si="24">$O31*J30</f>
        <v>0</v>
      </c>
      <c r="K31" s="64">
        <f t="shared" si="24"/>
        <v>0</v>
      </c>
      <c r="L31" s="64">
        <f t="shared" si="24"/>
        <v>0</v>
      </c>
      <c r="M31" s="64">
        <f t="shared" si="24"/>
        <v>0</v>
      </c>
      <c r="N31" s="65">
        <f t="shared" si="24"/>
        <v>0</v>
      </c>
      <c r="O31" s="86">
        <f>Orçamento!I390</f>
        <v>0</v>
      </c>
    </row>
    <row r="32" spans="1:17" ht="19.5" thickBot="1" x14ac:dyDescent="0.35">
      <c r="A32" s="80" t="s">
        <v>93</v>
      </c>
      <c r="B32" s="81"/>
      <c r="C32" s="82">
        <f>C29+C27+C25+C23+C21+C19+C17+C15+C13+C11+C9+C7</f>
        <v>0</v>
      </c>
      <c r="D32" s="83">
        <f t="shared" ref="D32:H32" si="25">D29+D27+D25+D23+D21+D19+D17+D15+D13+D11+D9+D7</f>
        <v>0</v>
      </c>
      <c r="E32" s="84">
        <f t="shared" si="25"/>
        <v>0</v>
      </c>
      <c r="F32" s="82">
        <f t="shared" si="25"/>
        <v>0</v>
      </c>
      <c r="G32" s="82">
        <f t="shared" si="25"/>
        <v>0</v>
      </c>
      <c r="H32" s="83">
        <f t="shared" si="25"/>
        <v>0</v>
      </c>
      <c r="I32" s="82">
        <f>I29+I27+I25+I23+I21+I19+I17+I15+I13+I11+I9+I7</f>
        <v>0</v>
      </c>
      <c r="J32" s="83">
        <f t="shared" ref="J32:O32" si="26">J29+J27+J25+J23+J21+J19+J17+J15+J13+J11+J9+J7</f>
        <v>0</v>
      </c>
      <c r="K32" s="84">
        <f t="shared" si="26"/>
        <v>0</v>
      </c>
      <c r="L32" s="82">
        <f t="shared" si="26"/>
        <v>0</v>
      </c>
      <c r="M32" s="82">
        <f t="shared" si="26"/>
        <v>0</v>
      </c>
      <c r="N32" s="83">
        <f t="shared" si="26"/>
        <v>0</v>
      </c>
      <c r="O32" s="85">
        <f t="shared" si="26"/>
        <v>0</v>
      </c>
      <c r="P32" s="51"/>
      <c r="Q32" s="91" t="b">
        <f>O32=Orçamento!I422</f>
        <v>1</v>
      </c>
    </row>
    <row r="33" spans="1:17" x14ac:dyDescent="0.25">
      <c r="A33" s="53"/>
      <c r="O33" s="90"/>
      <c r="Q33" s="92" t="s">
        <v>94</v>
      </c>
    </row>
    <row r="34" spans="1:17" x14ac:dyDescent="0.25">
      <c r="A34" s="53"/>
      <c r="O34" s="54"/>
    </row>
    <row r="35" spans="1:17" x14ac:dyDescent="0.25">
      <c r="A35" s="53"/>
      <c r="D35" s="55" t="str">
        <f>Orçamento!F428</f>
        <v>Local, data</v>
      </c>
      <c r="O35" s="54"/>
    </row>
    <row r="36" spans="1:17" x14ac:dyDescent="0.25">
      <c r="A36" s="53"/>
      <c r="D36" s="55"/>
      <c r="O36" s="54"/>
    </row>
    <row r="37" spans="1:17" x14ac:dyDescent="0.25">
      <c r="A37" s="53"/>
      <c r="D37" s="55"/>
      <c r="O37" s="54"/>
    </row>
    <row r="38" spans="1:17" x14ac:dyDescent="0.25">
      <c r="A38" s="53"/>
      <c r="D38" s="55"/>
      <c r="O38" s="54"/>
    </row>
    <row r="39" spans="1:17" x14ac:dyDescent="0.25">
      <c r="A39" s="53"/>
      <c r="C39" s="41"/>
      <c r="D39" s="52"/>
      <c r="E39" s="41"/>
      <c r="O39" s="54"/>
    </row>
    <row r="40" spans="1:17" x14ac:dyDescent="0.25">
      <c r="A40" s="53"/>
      <c r="D40" s="55" t="str">
        <f>Orçamento!F433</f>
        <v>Responsável técnico</v>
      </c>
      <c r="O40" s="54"/>
    </row>
    <row r="41" spans="1:17" x14ac:dyDescent="0.25">
      <c r="A41" s="53"/>
      <c r="D41" s="55" t="str">
        <f>Orçamento!F434</f>
        <v>CREA</v>
      </c>
      <c r="O41" s="54"/>
    </row>
    <row r="42" spans="1:17" x14ac:dyDescent="0.25">
      <c r="A42" s="53"/>
      <c r="D42" s="55" t="str">
        <f>Orçamento!F435</f>
        <v>Empresa/CNPJ</v>
      </c>
      <c r="O42" s="54"/>
    </row>
    <row r="43" spans="1:17" ht="15.75" thickBot="1" x14ac:dyDescent="0.3">
      <c r="A43" s="56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8"/>
    </row>
    <row r="73" spans="1:7" x14ac:dyDescent="0.25">
      <c r="F73">
        <v>176.44</v>
      </c>
    </row>
    <row r="74" spans="1:7" x14ac:dyDescent="0.25">
      <c r="A74" t="s">
        <v>491</v>
      </c>
      <c r="B74" t="s">
        <v>492</v>
      </c>
      <c r="D74" t="s">
        <v>493</v>
      </c>
      <c r="E74" t="s">
        <v>456</v>
      </c>
      <c r="F74">
        <v>2</v>
      </c>
      <c r="G74">
        <v>317.86</v>
      </c>
    </row>
    <row r="75" spans="1:7" hidden="1" x14ac:dyDescent="0.25"/>
    <row r="76" spans="1:7" hidden="1" x14ac:dyDescent="0.25"/>
    <row r="77" spans="1:7" hidden="1" x14ac:dyDescent="0.25"/>
    <row r="78" spans="1:7" hidden="1" x14ac:dyDescent="0.25"/>
    <row r="79" spans="1:7" hidden="1" x14ac:dyDescent="0.25"/>
    <row r="80" spans="1:7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spans="4:4" hidden="1" x14ac:dyDescent="0.25"/>
    <row r="98" spans="4:4" hidden="1" x14ac:dyDescent="0.25"/>
    <row r="99" spans="4:4" hidden="1" x14ac:dyDescent="0.25"/>
    <row r="100" spans="4:4" hidden="1" x14ac:dyDescent="0.25"/>
    <row r="104" spans="4:4" x14ac:dyDescent="0.25">
      <c r="D104" t="s">
        <v>461</v>
      </c>
    </row>
    <row r="428" spans="6:6" x14ac:dyDescent="0.25">
      <c r="F428" t="s">
        <v>494</v>
      </c>
    </row>
  </sheetData>
  <sheetProtection formatCells="0" formatColumns="0"/>
  <protectedRanges>
    <protectedRange sqref="C30:N30" name="Intervalo13"/>
    <protectedRange sqref="C28:N28" name="Intervalo12"/>
    <protectedRange sqref="C26:N26" name="Intervalo11"/>
    <protectedRange sqref="C24:N24" name="Intervalo10"/>
    <protectedRange sqref="C22:N22" name="Intervalo9"/>
    <protectedRange sqref="C20:N20" name="Intervalo8"/>
    <protectedRange sqref="C18:N18" name="Intervalo7"/>
    <protectedRange sqref="C16:N16" name="Intervalo6"/>
    <protectedRange sqref="C14:N14" name="Intervalo5"/>
    <protectedRange sqref="C12:N12" name="Intervalo4"/>
    <protectedRange sqref="C10:N10" name="Intervalo3"/>
    <protectedRange sqref="C8:N8" name="Intervalo2"/>
    <protectedRange sqref="C6:N6" name="Intervalo1"/>
  </protectedRanges>
  <mergeCells count="17">
    <mergeCell ref="B30:B31"/>
    <mergeCell ref="B12:B13"/>
    <mergeCell ref="B16:B17"/>
    <mergeCell ref="B20:B21"/>
    <mergeCell ref="B24:B25"/>
    <mergeCell ref="B28:B29"/>
    <mergeCell ref="B10:B11"/>
    <mergeCell ref="B14:B15"/>
    <mergeCell ref="B18:B19"/>
    <mergeCell ref="B22:B23"/>
    <mergeCell ref="B26:B27"/>
    <mergeCell ref="B8:B9"/>
    <mergeCell ref="A1:O1"/>
    <mergeCell ref="B2:O2"/>
    <mergeCell ref="B3:O3"/>
    <mergeCell ref="B4:O4"/>
    <mergeCell ref="B6:B7"/>
  </mergeCells>
  <conditionalFormatting sqref="O6">
    <cfRule type="cellIs" dxfId="13" priority="14" operator="notEqual">
      <formula>1</formula>
    </cfRule>
  </conditionalFormatting>
  <conditionalFormatting sqref="O8">
    <cfRule type="cellIs" dxfId="12" priority="13" operator="notEqual">
      <formula>1</formula>
    </cfRule>
  </conditionalFormatting>
  <conditionalFormatting sqref="O10">
    <cfRule type="cellIs" dxfId="11" priority="11" operator="notEqual">
      <formula>1</formula>
    </cfRule>
  </conditionalFormatting>
  <conditionalFormatting sqref="O12">
    <cfRule type="cellIs" dxfId="10" priority="12" operator="notEqual">
      <formula>1</formula>
    </cfRule>
  </conditionalFormatting>
  <conditionalFormatting sqref="O14">
    <cfRule type="cellIs" dxfId="9" priority="10" operator="notEqual">
      <formula>1</formula>
    </cfRule>
  </conditionalFormatting>
  <conditionalFormatting sqref="O16">
    <cfRule type="cellIs" dxfId="8" priority="9" operator="notEqual">
      <formula>1</formula>
    </cfRule>
  </conditionalFormatting>
  <conditionalFormatting sqref="O18">
    <cfRule type="cellIs" dxfId="7" priority="8" operator="notEqual">
      <formula>1</formula>
    </cfRule>
  </conditionalFormatting>
  <conditionalFormatting sqref="O20">
    <cfRule type="cellIs" dxfId="6" priority="7" operator="notEqual">
      <formula>1</formula>
    </cfRule>
  </conditionalFormatting>
  <conditionalFormatting sqref="O22">
    <cfRule type="cellIs" dxfId="5" priority="6" operator="notEqual">
      <formula>1</formula>
    </cfRule>
  </conditionalFormatting>
  <conditionalFormatting sqref="O24">
    <cfRule type="cellIs" dxfId="4" priority="2" operator="notEqual">
      <formula>1</formula>
    </cfRule>
  </conditionalFormatting>
  <conditionalFormatting sqref="O26">
    <cfRule type="cellIs" dxfId="3" priority="5" operator="notEqual">
      <formula>1</formula>
    </cfRule>
  </conditionalFormatting>
  <conditionalFormatting sqref="O28">
    <cfRule type="cellIs" dxfId="2" priority="4" operator="notEqual">
      <formula>1</formula>
    </cfRule>
  </conditionalFormatting>
  <conditionalFormatting sqref="O30">
    <cfRule type="cellIs" dxfId="1" priority="3" operator="notEqual">
      <formula>1</formula>
    </cfRule>
  </conditionalFormatting>
  <conditionalFormatting sqref="Q32">
    <cfRule type="notContainsText" dxfId="0" priority="1" operator="notContains" text="verdadeiro">
      <formula>ISERROR(SEARCH("verdadeiro",Q32))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70" fitToWidth="0" fitToHeight="0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</vt:lpstr>
      <vt:lpstr>Cronograma</vt:lpstr>
      <vt:lpstr>Cronograma!Area_de_impressao</vt:lpstr>
      <vt:lpstr>Orçamento!Area_de_impressao</vt:lpstr>
      <vt:lpstr>Orçamento!Titulos_de_impressao</vt:lpstr>
    </vt:vector>
  </TitlesOfParts>
  <Company>Prefeitura Municipal de São Carlos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dti</dc:creator>
  <cp:lastModifiedBy>Thais Arruda Spinace</cp:lastModifiedBy>
  <cp:lastPrinted>2023-12-01T14:48:22Z</cp:lastPrinted>
  <dcterms:created xsi:type="dcterms:W3CDTF">2023-03-29T19:16:00Z</dcterms:created>
  <dcterms:modified xsi:type="dcterms:W3CDTF">2025-06-17T14:44:09Z</dcterms:modified>
</cp:coreProperties>
</file>